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SONUÇ_İLAN" sheetId="1" r:id="rId1"/>
    <sheet name="YETENEK_SINAV_SONUÇLARI" sheetId="2" r:id="rId2"/>
  </sheets>
  <externalReferences>
    <externalReference r:id="rId3"/>
  </externalReferences>
  <definedNames>
    <definedName name="_xlnm._FilterDatabase" localSheetId="0" hidden="1">SONUÇ_İLAN!$A$2:$J$29</definedName>
    <definedName name="_xlnm._FilterDatabase" localSheetId="1" hidden="1">YETENEK_SINAV_SONUÇLARI!$A$1:$T$51</definedName>
  </definedNames>
  <calcPr calcId="124519"/>
</workbook>
</file>

<file path=xl/calcChain.xml><?xml version="1.0" encoding="utf-8"?>
<calcChain xmlns="http://schemas.openxmlformats.org/spreadsheetml/2006/main">
  <c r="O51" i="2"/>
  <c r="P51" s="1"/>
  <c r="D51"/>
  <c r="K51" s="1"/>
  <c r="C51"/>
  <c r="B51"/>
  <c r="A51"/>
  <c r="O50"/>
  <c r="P50" s="1"/>
  <c r="D50"/>
  <c r="J50" s="1"/>
  <c r="C50"/>
  <c r="B50"/>
  <c r="A50"/>
  <c r="P49"/>
  <c r="O49"/>
  <c r="D49"/>
  <c r="L49" s="1"/>
  <c r="C49"/>
  <c r="B49"/>
  <c r="A49"/>
  <c r="O48"/>
  <c r="P48" s="1"/>
  <c r="D48"/>
  <c r="J48" s="1"/>
  <c r="C48"/>
  <c r="B48"/>
  <c r="A48"/>
  <c r="O47"/>
  <c r="P47" s="1"/>
  <c r="D47"/>
  <c r="L47" s="1"/>
  <c r="C47"/>
  <c r="B47"/>
  <c r="A47"/>
  <c r="O46"/>
  <c r="P46" s="1"/>
  <c r="D46"/>
  <c r="J46" s="1"/>
  <c r="C46"/>
  <c r="B46"/>
  <c r="A46"/>
  <c r="O45"/>
  <c r="P45" s="1"/>
  <c r="K45"/>
  <c r="J45"/>
  <c r="I45"/>
  <c r="H45"/>
  <c r="G45"/>
  <c r="F45"/>
  <c r="E45"/>
  <c r="O44"/>
  <c r="P44" s="1"/>
  <c r="D44"/>
  <c r="J44" s="1"/>
  <c r="C44"/>
  <c r="B44"/>
  <c r="A44"/>
  <c r="O43"/>
  <c r="P43" s="1"/>
  <c r="D43"/>
  <c r="L43" s="1"/>
  <c r="C43"/>
  <c r="B43"/>
  <c r="A43"/>
  <c r="O42"/>
  <c r="P42" s="1"/>
  <c r="K42"/>
  <c r="J42"/>
  <c r="I42"/>
  <c r="H42"/>
  <c r="G42"/>
  <c r="F42"/>
  <c r="E42"/>
  <c r="O41"/>
  <c r="P41" s="1"/>
  <c r="D41"/>
  <c r="L41" s="1"/>
  <c r="C41"/>
  <c r="B41"/>
  <c r="A41"/>
  <c r="O40"/>
  <c r="P40" s="1"/>
  <c r="D40"/>
  <c r="J40" s="1"/>
  <c r="C40"/>
  <c r="B40"/>
  <c r="A40"/>
  <c r="O39"/>
  <c r="P39" s="1"/>
  <c r="D39"/>
  <c r="L39" s="1"/>
  <c r="C39"/>
  <c r="B39"/>
  <c r="A39"/>
  <c r="O38"/>
  <c r="P38" s="1"/>
  <c r="D38"/>
  <c r="J38" s="1"/>
  <c r="C38"/>
  <c r="B38"/>
  <c r="A38"/>
  <c r="O37"/>
  <c r="P37" s="1"/>
  <c r="D37"/>
  <c r="L37" s="1"/>
  <c r="C37"/>
  <c r="B37"/>
  <c r="A37"/>
  <c r="O36"/>
  <c r="P36" s="1"/>
  <c r="D36"/>
  <c r="J36" s="1"/>
  <c r="C36"/>
  <c r="B36"/>
  <c r="A36"/>
  <c r="O35"/>
  <c r="P35" s="1"/>
  <c r="D35"/>
  <c r="L35" s="1"/>
  <c r="C35"/>
  <c r="B35"/>
  <c r="A35"/>
  <c r="O34"/>
  <c r="P34" s="1"/>
  <c r="D34"/>
  <c r="J34" s="1"/>
  <c r="C34"/>
  <c r="B34"/>
  <c r="A34"/>
  <c r="O33"/>
  <c r="P33" s="1"/>
  <c r="D33"/>
  <c r="L33" s="1"/>
  <c r="C33"/>
  <c r="B33"/>
  <c r="A33"/>
  <c r="O32"/>
  <c r="P32" s="1"/>
  <c r="D32"/>
  <c r="J32" s="1"/>
  <c r="C32"/>
  <c r="B32"/>
  <c r="A32"/>
  <c r="O31"/>
  <c r="P31" s="1"/>
  <c r="D31"/>
  <c r="L31" s="1"/>
  <c r="C31"/>
  <c r="B31"/>
  <c r="A31"/>
  <c r="O30"/>
  <c r="P30" s="1"/>
  <c r="D30"/>
  <c r="J30" s="1"/>
  <c r="C30"/>
  <c r="B30"/>
  <c r="A30"/>
  <c r="O29"/>
  <c r="P29" s="1"/>
  <c r="D29"/>
  <c r="L29" s="1"/>
  <c r="C29"/>
  <c r="B29"/>
  <c r="A29"/>
  <c r="O28"/>
  <c r="P28" s="1"/>
  <c r="D28"/>
  <c r="J28" s="1"/>
  <c r="C28"/>
  <c r="B28"/>
  <c r="A28"/>
  <c r="O27"/>
  <c r="P27" s="1"/>
  <c r="D27"/>
  <c r="L27" s="1"/>
  <c r="C27"/>
  <c r="B27"/>
  <c r="A27"/>
  <c r="O26"/>
  <c r="P26" s="1"/>
  <c r="D26"/>
  <c r="J26" s="1"/>
  <c r="C26"/>
  <c r="B26"/>
  <c r="A26"/>
  <c r="O25"/>
  <c r="P25" s="1"/>
  <c r="D25"/>
  <c r="L25" s="1"/>
  <c r="C25"/>
  <c r="B25"/>
  <c r="A25"/>
  <c r="O24"/>
  <c r="P24" s="1"/>
  <c r="D24"/>
  <c r="J24" s="1"/>
  <c r="C24"/>
  <c r="B24"/>
  <c r="A24"/>
  <c r="O23"/>
  <c r="P23" s="1"/>
  <c r="D23"/>
  <c r="L23" s="1"/>
  <c r="C23"/>
  <c r="B23"/>
  <c r="A23"/>
  <c r="O22"/>
  <c r="P22" s="1"/>
  <c r="D22"/>
  <c r="J22" s="1"/>
  <c r="C22"/>
  <c r="B22"/>
  <c r="A22"/>
  <c r="O21"/>
  <c r="P21" s="1"/>
  <c r="D21"/>
  <c r="L21" s="1"/>
  <c r="C21"/>
  <c r="B21"/>
  <c r="A21"/>
  <c r="O20"/>
  <c r="P20" s="1"/>
  <c r="D20"/>
  <c r="J20" s="1"/>
  <c r="C20"/>
  <c r="B20"/>
  <c r="A20"/>
  <c r="O19"/>
  <c r="P19" s="1"/>
  <c r="D19"/>
  <c r="L19" s="1"/>
  <c r="C19"/>
  <c r="B19"/>
  <c r="A19"/>
  <c r="O18"/>
  <c r="P18" s="1"/>
  <c r="D18"/>
  <c r="J18" s="1"/>
  <c r="C18"/>
  <c r="B18"/>
  <c r="A18"/>
  <c r="O17"/>
  <c r="P17" s="1"/>
  <c r="D17"/>
  <c r="L17" s="1"/>
  <c r="C17"/>
  <c r="B17"/>
  <c r="A17"/>
  <c r="O16"/>
  <c r="P16" s="1"/>
  <c r="D16"/>
  <c r="J16" s="1"/>
  <c r="C16"/>
  <c r="B16"/>
  <c r="A16"/>
  <c r="P15"/>
  <c r="O15"/>
  <c r="D15"/>
  <c r="L15" s="1"/>
  <c r="C15"/>
  <c r="B15"/>
  <c r="A15"/>
  <c r="O14"/>
  <c r="P14" s="1"/>
  <c r="D14"/>
  <c r="J14" s="1"/>
  <c r="C14"/>
  <c r="B14"/>
  <c r="A14"/>
  <c r="O13"/>
  <c r="P13" s="1"/>
  <c r="E13"/>
  <c r="D13"/>
  <c r="L13" s="1"/>
  <c r="C13"/>
  <c r="B13"/>
  <c r="A13"/>
  <c r="P12"/>
  <c r="O12"/>
  <c r="D12"/>
  <c r="J12" s="1"/>
  <c r="C12"/>
  <c r="B12"/>
  <c r="A12"/>
  <c r="O11"/>
  <c r="P11" s="1"/>
  <c r="D11"/>
  <c r="L11" s="1"/>
  <c r="C11"/>
  <c r="B11"/>
  <c r="A11"/>
  <c r="O10"/>
  <c r="P10" s="1"/>
  <c r="D10"/>
  <c r="J10" s="1"/>
  <c r="C10"/>
  <c r="B10"/>
  <c r="A10"/>
  <c r="O9"/>
  <c r="P9" s="1"/>
  <c r="D9"/>
  <c r="L9" s="1"/>
  <c r="C9"/>
  <c r="B9"/>
  <c r="A9"/>
  <c r="O8"/>
  <c r="P8" s="1"/>
  <c r="D8"/>
  <c r="J8" s="1"/>
  <c r="C8"/>
  <c r="B8"/>
  <c r="A8"/>
  <c r="P7"/>
  <c r="O7"/>
  <c r="D7"/>
  <c r="L7" s="1"/>
  <c r="C7"/>
  <c r="B7"/>
  <c r="A7"/>
  <c r="O6"/>
  <c r="P6" s="1"/>
  <c r="D6"/>
  <c r="J6" s="1"/>
  <c r="C6"/>
  <c r="B6"/>
  <c r="A6"/>
  <c r="O5"/>
  <c r="P5" s="1"/>
  <c r="D5"/>
  <c r="L5" s="1"/>
  <c r="C5"/>
  <c r="B5"/>
  <c r="A5"/>
  <c r="P4"/>
  <c r="O4"/>
  <c r="D4"/>
  <c r="J4" s="1"/>
  <c r="C4"/>
  <c r="B4"/>
  <c r="A4"/>
  <c r="D3"/>
  <c r="L3" s="1"/>
  <c r="C3"/>
  <c r="B3"/>
  <c r="A3"/>
  <c r="J13" l="1"/>
  <c r="K21"/>
  <c r="F3"/>
  <c r="G38"/>
  <c r="E5"/>
  <c r="K25"/>
  <c r="K33"/>
  <c r="J5"/>
  <c r="G6"/>
  <c r="G14"/>
  <c r="G22"/>
  <c r="K37"/>
  <c r="G10"/>
  <c r="G26"/>
  <c r="F29"/>
  <c r="K41"/>
  <c r="K17"/>
  <c r="E3"/>
  <c r="K4"/>
  <c r="F5"/>
  <c r="E6"/>
  <c r="J9"/>
  <c r="E10"/>
  <c r="F13"/>
  <c r="E14"/>
  <c r="J17"/>
  <c r="G18"/>
  <c r="F21"/>
  <c r="F25"/>
  <c r="K29"/>
  <c r="F33"/>
  <c r="G34"/>
  <c r="F37"/>
  <c r="F41"/>
  <c r="K9"/>
  <c r="F9"/>
  <c r="F17"/>
  <c r="I47"/>
  <c r="I49"/>
  <c r="K3"/>
  <c r="J3"/>
  <c r="K5"/>
  <c r="E9"/>
  <c r="K13"/>
  <c r="E17"/>
  <c r="G30"/>
  <c r="G47"/>
  <c r="G49"/>
  <c r="I11"/>
  <c r="K16"/>
  <c r="K20"/>
  <c r="I23"/>
  <c r="I31"/>
  <c r="K32"/>
  <c r="I35"/>
  <c r="K40"/>
  <c r="K48"/>
  <c r="K50"/>
  <c r="I4"/>
  <c r="G7"/>
  <c r="I8"/>
  <c r="G11"/>
  <c r="I12"/>
  <c r="G15"/>
  <c r="I16"/>
  <c r="E18"/>
  <c r="G19"/>
  <c r="I20"/>
  <c r="E21"/>
  <c r="J21"/>
  <c r="E22"/>
  <c r="G23"/>
  <c r="I24"/>
  <c r="E25"/>
  <c r="J25"/>
  <c r="E26"/>
  <c r="G27"/>
  <c r="I28"/>
  <c r="E29"/>
  <c r="J29"/>
  <c r="E30"/>
  <c r="G31"/>
  <c r="I32"/>
  <c r="E33"/>
  <c r="J33"/>
  <c r="E34"/>
  <c r="G35"/>
  <c r="I36"/>
  <c r="E37"/>
  <c r="J37"/>
  <c r="E38"/>
  <c r="G39"/>
  <c r="I40"/>
  <c r="E41"/>
  <c r="J41"/>
  <c r="M42"/>
  <c r="G43"/>
  <c r="I44"/>
  <c r="M45"/>
  <c r="T45" s="1"/>
  <c r="I46"/>
  <c r="E47"/>
  <c r="I48"/>
  <c r="E49"/>
  <c r="I50"/>
  <c r="K8"/>
  <c r="K12"/>
  <c r="K28"/>
  <c r="K36"/>
  <c r="I39"/>
  <c r="I43"/>
  <c r="I3"/>
  <c r="G4"/>
  <c r="I5"/>
  <c r="K6"/>
  <c r="F7"/>
  <c r="K7"/>
  <c r="G8"/>
  <c r="I9"/>
  <c r="K10"/>
  <c r="F11"/>
  <c r="K11"/>
  <c r="G12"/>
  <c r="I13"/>
  <c r="K14"/>
  <c r="F15"/>
  <c r="K15"/>
  <c r="G16"/>
  <c r="I17"/>
  <c r="K18"/>
  <c r="F19"/>
  <c r="K19"/>
  <c r="G20"/>
  <c r="I21"/>
  <c r="K22"/>
  <c r="F23"/>
  <c r="K23"/>
  <c r="G24"/>
  <c r="I25"/>
  <c r="K26"/>
  <c r="F27"/>
  <c r="K27"/>
  <c r="G28"/>
  <c r="I29"/>
  <c r="K30"/>
  <c r="F31"/>
  <c r="K31"/>
  <c r="G32"/>
  <c r="I33"/>
  <c r="K34"/>
  <c r="F35"/>
  <c r="K35"/>
  <c r="G36"/>
  <c r="I37"/>
  <c r="K38"/>
  <c r="F39"/>
  <c r="K39"/>
  <c r="G40"/>
  <c r="I41"/>
  <c r="F43"/>
  <c r="K43"/>
  <c r="G44"/>
  <c r="G46"/>
  <c r="K47"/>
  <c r="G48"/>
  <c r="K49"/>
  <c r="G50"/>
  <c r="I7"/>
  <c r="I15"/>
  <c r="I19"/>
  <c r="K24"/>
  <c r="I27"/>
  <c r="K44"/>
  <c r="K46"/>
  <c r="G3"/>
  <c r="E4"/>
  <c r="G5"/>
  <c r="I6"/>
  <c r="E7"/>
  <c r="J7"/>
  <c r="E8"/>
  <c r="G9"/>
  <c r="I10"/>
  <c r="E11"/>
  <c r="J11"/>
  <c r="E12"/>
  <c r="G13"/>
  <c r="I14"/>
  <c r="E15"/>
  <c r="J15"/>
  <c r="E16"/>
  <c r="G17"/>
  <c r="I18"/>
  <c r="E19"/>
  <c r="J19"/>
  <c r="E20"/>
  <c r="G21"/>
  <c r="I22"/>
  <c r="E23"/>
  <c r="J23"/>
  <c r="E24"/>
  <c r="G25"/>
  <c r="I26"/>
  <c r="E27"/>
  <c r="J27"/>
  <c r="E28"/>
  <c r="G29"/>
  <c r="I30"/>
  <c r="E31"/>
  <c r="J31"/>
  <c r="E32"/>
  <c r="G33"/>
  <c r="I34"/>
  <c r="E35"/>
  <c r="J35"/>
  <c r="E36"/>
  <c r="G37"/>
  <c r="I38"/>
  <c r="E39"/>
  <c r="J39"/>
  <c r="E40"/>
  <c r="G41"/>
  <c r="E43"/>
  <c r="J43"/>
  <c r="E44"/>
  <c r="E46"/>
  <c r="E48"/>
  <c r="E50"/>
  <c r="H4"/>
  <c r="L4"/>
  <c r="H6"/>
  <c r="L6"/>
  <c r="H8"/>
  <c r="L8"/>
  <c r="H10"/>
  <c r="L10"/>
  <c r="H12"/>
  <c r="L12"/>
  <c r="H14"/>
  <c r="L14"/>
  <c r="H16"/>
  <c r="L16"/>
  <c r="H18"/>
  <c r="L18"/>
  <c r="H20"/>
  <c r="L20"/>
  <c r="H22"/>
  <c r="L22"/>
  <c r="H24"/>
  <c r="L24"/>
  <c r="H26"/>
  <c r="L26"/>
  <c r="H28"/>
  <c r="L28"/>
  <c r="H30"/>
  <c r="L30"/>
  <c r="H32"/>
  <c r="L32"/>
  <c r="H34"/>
  <c r="L34"/>
  <c r="H36"/>
  <c r="L36"/>
  <c r="H38"/>
  <c r="L38"/>
  <c r="H40"/>
  <c r="L40"/>
  <c r="H44"/>
  <c r="L44"/>
  <c r="H46"/>
  <c r="L46"/>
  <c r="F47"/>
  <c r="J47"/>
  <c r="H48"/>
  <c r="L48"/>
  <c r="F49"/>
  <c r="J49"/>
  <c r="H50"/>
  <c r="L50"/>
  <c r="F51"/>
  <c r="J51"/>
  <c r="E51"/>
  <c r="I51"/>
  <c r="H3"/>
  <c r="F4"/>
  <c r="H5"/>
  <c r="F6"/>
  <c r="H7"/>
  <c r="F8"/>
  <c r="H9"/>
  <c r="F10"/>
  <c r="H11"/>
  <c r="F12"/>
  <c r="H13"/>
  <c r="F14"/>
  <c r="H15"/>
  <c r="F16"/>
  <c r="H17"/>
  <c r="F18"/>
  <c r="H19"/>
  <c r="F20"/>
  <c r="H21"/>
  <c r="F22"/>
  <c r="H23"/>
  <c r="F24"/>
  <c r="H25"/>
  <c r="F26"/>
  <c r="H27"/>
  <c r="F28"/>
  <c r="H29"/>
  <c r="F30"/>
  <c r="H31"/>
  <c r="F32"/>
  <c r="H33"/>
  <c r="F34"/>
  <c r="H35"/>
  <c r="F36"/>
  <c r="H37"/>
  <c r="F38"/>
  <c r="H39"/>
  <c r="F40"/>
  <c r="H41"/>
  <c r="H43"/>
  <c r="F44"/>
  <c r="F46"/>
  <c r="H47"/>
  <c r="F48"/>
  <c r="H49"/>
  <c r="F50"/>
  <c r="H51"/>
  <c r="L51"/>
  <c r="G51"/>
  <c r="M29" l="1"/>
  <c r="M13"/>
  <c r="M3"/>
  <c r="T3" s="1"/>
  <c r="Q45"/>
  <c r="R45" s="1"/>
  <c r="M23"/>
  <c r="M7"/>
  <c r="M46"/>
  <c r="M32"/>
  <c r="M28"/>
  <c r="M16"/>
  <c r="M12"/>
  <c r="M4"/>
  <c r="M50"/>
  <c r="M17"/>
  <c r="M20"/>
  <c r="M36"/>
  <c r="T36" s="1"/>
  <c r="Q42"/>
  <c r="R42" s="1"/>
  <c r="M40"/>
  <c r="T40" s="1"/>
  <c r="M24"/>
  <c r="M8"/>
  <c r="T8" s="1"/>
  <c r="M41"/>
  <c r="M33"/>
  <c r="M25"/>
  <c r="M9"/>
  <c r="T9" s="1"/>
  <c r="M48"/>
  <c r="M43"/>
  <c r="M39"/>
  <c r="M35"/>
  <c r="Q35" s="1"/>
  <c r="R35" s="1"/>
  <c r="M19"/>
  <c r="T42"/>
  <c r="M37"/>
  <c r="M21"/>
  <c r="T21" s="1"/>
  <c r="M5"/>
  <c r="M38"/>
  <c r="M34"/>
  <c r="M30"/>
  <c r="Q30" s="1"/>
  <c r="R30" s="1"/>
  <c r="M26"/>
  <c r="M22"/>
  <c r="M18"/>
  <c r="M14"/>
  <c r="Q14" s="1"/>
  <c r="R14" s="1"/>
  <c r="M10"/>
  <c r="M6"/>
  <c r="M44"/>
  <c r="Q44" s="1"/>
  <c r="R44" s="1"/>
  <c r="M31"/>
  <c r="T31" s="1"/>
  <c r="M27"/>
  <c r="M15"/>
  <c r="M11"/>
  <c r="T11" s="1"/>
  <c r="M49"/>
  <c r="T49" s="1"/>
  <c r="M47"/>
  <c r="Q39"/>
  <c r="R39" s="1"/>
  <c r="T39"/>
  <c r="Q23"/>
  <c r="R23" s="1"/>
  <c r="T23"/>
  <c r="Q7"/>
  <c r="R7" s="1"/>
  <c r="T7"/>
  <c r="T50"/>
  <c r="Q50"/>
  <c r="R50" s="1"/>
  <c r="T46"/>
  <c r="Q46"/>
  <c r="R46" s="1"/>
  <c r="T32"/>
  <c r="Q32"/>
  <c r="R32" s="1"/>
  <c r="T28"/>
  <c r="Q28"/>
  <c r="R28" s="1"/>
  <c r="T24"/>
  <c r="Q24"/>
  <c r="R24" s="1"/>
  <c r="T20"/>
  <c r="Q20"/>
  <c r="R20" s="1"/>
  <c r="T16"/>
  <c r="Q16"/>
  <c r="R16" s="1"/>
  <c r="T12"/>
  <c r="Q12"/>
  <c r="R12" s="1"/>
  <c r="Q8"/>
  <c r="R8" s="1"/>
  <c r="T4"/>
  <c r="Q4"/>
  <c r="R4" s="1"/>
  <c r="T44"/>
  <c r="T35"/>
  <c r="Q27"/>
  <c r="R27" s="1"/>
  <c r="T27"/>
  <c r="Q11"/>
  <c r="R11" s="1"/>
  <c r="Q41"/>
  <c r="R41" s="1"/>
  <c r="T41"/>
  <c r="Q37"/>
  <c r="R37" s="1"/>
  <c r="T37"/>
  <c r="Q33"/>
  <c r="R33" s="1"/>
  <c r="T33"/>
  <c r="Q29"/>
  <c r="R29" s="1"/>
  <c r="T29"/>
  <c r="Q25"/>
  <c r="R25" s="1"/>
  <c r="T25"/>
  <c r="Q17"/>
  <c r="R17" s="1"/>
  <c r="T17"/>
  <c r="Q13"/>
  <c r="R13" s="1"/>
  <c r="T13"/>
  <c r="Q5"/>
  <c r="R5" s="1"/>
  <c r="T5"/>
  <c r="T48"/>
  <c r="Q48"/>
  <c r="R48" s="1"/>
  <c r="Q43"/>
  <c r="R43" s="1"/>
  <c r="T43"/>
  <c r="T38"/>
  <c r="Q38"/>
  <c r="R38" s="1"/>
  <c r="T34"/>
  <c r="Q34"/>
  <c r="R34" s="1"/>
  <c r="T26"/>
  <c r="Q26"/>
  <c r="R26" s="1"/>
  <c r="T22"/>
  <c r="Q22"/>
  <c r="R22" s="1"/>
  <c r="T18"/>
  <c r="Q18"/>
  <c r="R18" s="1"/>
  <c r="T10"/>
  <c r="Q10"/>
  <c r="R10" s="1"/>
  <c r="T6"/>
  <c r="Q6"/>
  <c r="R6" s="1"/>
  <c r="Q19"/>
  <c r="R19" s="1"/>
  <c r="T19"/>
  <c r="Q49"/>
  <c r="R49" s="1"/>
  <c r="Q47"/>
  <c r="R47" s="1"/>
  <c r="T47"/>
  <c r="Q15"/>
  <c r="R15" s="1"/>
  <c r="T15"/>
  <c r="M51"/>
  <c r="T14" l="1"/>
  <c r="T30"/>
  <c r="Q9"/>
  <c r="R9" s="1"/>
  <c r="Q31"/>
  <c r="R31" s="1"/>
  <c r="Q36"/>
  <c r="R36" s="1"/>
  <c r="Q21"/>
  <c r="R21" s="1"/>
  <c r="Q40"/>
  <c r="R40" s="1"/>
  <c r="Q51"/>
  <c r="R51" s="1"/>
  <c r="T51"/>
</calcChain>
</file>

<file path=xl/sharedStrings.xml><?xml version="1.0" encoding="utf-8"?>
<sst xmlns="http://schemas.openxmlformats.org/spreadsheetml/2006/main" count="168" uniqueCount="66">
  <si>
    <t>Adı Soyadı</t>
  </si>
  <si>
    <t>YETENEK
SINAV
PUANI</t>
  </si>
  <si>
    <t>TEOG</t>
  </si>
  <si>
    <t>TEOG
YÜZLÜK</t>
  </si>
  <si>
    <t>TEOG
%30</t>
  </si>
  <si>
    <t>YETENEK
%70</t>
  </si>
  <si>
    <t>YERLEŞTİRME
PUANI</t>
  </si>
  <si>
    <t>SONUÇ</t>
  </si>
  <si>
    <t>HAMİT GÜNEŞ</t>
  </si>
  <si>
    <t>ASİL KAZANDINIZ</t>
  </si>
  <si>
    <t>MUHARREM ERGİN</t>
  </si>
  <si>
    <t>ZAFER ARAS</t>
  </si>
  <si>
    <t>EMRE TEKELİ</t>
  </si>
  <si>
    <t>BURAK ORUN</t>
  </si>
  <si>
    <t>ERKUT HARMANKAYA</t>
  </si>
  <si>
    <t>BARIŞ KILINÇ</t>
  </si>
  <si>
    <t>MAHSUM DAL</t>
  </si>
  <si>
    <t>İBRAHİM YALÇIN TOY</t>
  </si>
  <si>
    <t>HAMDİ CANER AYDÖNER</t>
  </si>
  <si>
    <t>ONAT UÇKAÇ</t>
  </si>
  <si>
    <t>BULUT DERELİ</t>
  </si>
  <si>
    <t>EFEMERT ÖZKARCI</t>
  </si>
  <si>
    <t>BERKE VARDAR</t>
  </si>
  <si>
    <t>CAN ALICI</t>
  </si>
  <si>
    <t>ALİ HAYDAR KOÇAK</t>
  </si>
  <si>
    <t>UMUTCAN AKAY</t>
  </si>
  <si>
    <t>MUSTAFA UMUT CEYLAN</t>
  </si>
  <si>
    <t>HÜSEYİN KOÇ</t>
  </si>
  <si>
    <t>KAAN BACAR</t>
  </si>
  <si>
    <t>OĞUZ SELİM ÇUBUKÇU</t>
  </si>
  <si>
    <t>İBRAHİM CAN IŞIK</t>
  </si>
  <si>
    <t xml:space="preserve">MEHMET CAN UYSAL </t>
  </si>
  <si>
    <t>BÜLENT CAN YILMAZ</t>
  </si>
  <si>
    <t>NEVZAT KARAKÖZ</t>
  </si>
  <si>
    <t>YEDEK</t>
  </si>
  <si>
    <t>ÇAĞAN GÜNEŞ</t>
  </si>
  <si>
    <t>SIRA NO</t>
  </si>
  <si>
    <t>ADAY NO</t>
  </si>
  <si>
    <t>ADI SOYADI</t>
  </si>
  <si>
    <t>TC KİMLİK NO</t>
  </si>
  <si>
    <t>TOP SEKTİRME</t>
  </si>
  <si>
    <t>KUVVET</t>
  </si>
  <si>
    <t>DAYANIKLILIK</t>
  </si>
  <si>
    <t>UZUN VURUŞ</t>
  </si>
  <si>
    <t>ŞUT
TESTİ</t>
  </si>
  <si>
    <t>SÜRAT</t>
  </si>
  <si>
    <t>TOP SÜRME</t>
  </si>
  <si>
    <t>ÖZGEÇMİŞ</t>
  </si>
  <si>
    <t>TEOG
&amp;30</t>
  </si>
  <si>
    <t>YETENEK
&amp;70</t>
  </si>
  <si>
    <t>BARAN ALKAN</t>
  </si>
  <si>
    <t>KENAN KAHYA</t>
  </si>
  <si>
    <t>50 PUAN BARAJI</t>
  </si>
  <si>
    <t>LEVENT KOYUNCU</t>
  </si>
  <si>
    <t>Sınav Yürütme Kurulu Başkanı</t>
  </si>
  <si>
    <t>Okul Müdürü</t>
  </si>
  <si>
    <t xml:space="preserve">A.ÖZBAĞCI </t>
  </si>
  <si>
    <t>ÜYE</t>
  </si>
  <si>
    <t>S.ÇOŞKUN</t>
  </si>
  <si>
    <t>M.DOĞANHAN</t>
  </si>
  <si>
    <t>Y.SİMAVLI</t>
  </si>
  <si>
    <t>A.GÜNDEM</t>
  </si>
  <si>
    <t>D.KARA</t>
  </si>
  <si>
    <t>D.YÖNEĞER</t>
  </si>
  <si>
    <t>FOÇA SPOR LİSESİ 07.09.2017 YETENEK SINAVI İLAN LİSTESİ</t>
  </si>
  <si>
    <t>FOÇA SPOR LİSESİ 07.09.2017 TARİHİNDE YAPILAN YETENEK SINAVI TEST SONUÇLARI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</si>
</sst>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0" xfId="0" applyNumberFormat="1"/>
    <xf numFmtId="0" fontId="0" fillId="0" borderId="7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5" fontId="5" fillId="0" borderId="8" xfId="0" applyNumberFormat="1" applyFont="1" applyBorder="1"/>
    <xf numFmtId="165" fontId="5" fillId="0" borderId="8" xfId="0" applyNumberFormat="1" applyFont="1" applyFill="1" applyBorder="1"/>
    <xf numFmtId="166" fontId="5" fillId="0" borderId="8" xfId="0" applyNumberFormat="1" applyFont="1" applyBorder="1" applyAlignment="1">
      <alignment wrapText="1"/>
    </xf>
    <xf numFmtId="166" fontId="4" fillId="0" borderId="8" xfId="0" applyNumberFormat="1" applyFont="1" applyBorder="1" applyAlignment="1">
      <alignment horizontal="center" wrapText="1"/>
    </xf>
    <xf numFmtId="0" fontId="5" fillId="0" borderId="8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/>
    <xf numFmtId="0" fontId="1" fillId="0" borderId="8" xfId="0" applyFont="1" applyBorder="1"/>
    <xf numFmtId="166" fontId="2" fillId="0" borderId="8" xfId="0" applyNumberFormat="1" applyFont="1" applyBorder="1" applyAlignment="1">
      <alignment wrapText="1"/>
    </xf>
    <xf numFmtId="0" fontId="2" fillId="0" borderId="8" xfId="0" applyFont="1" applyBorder="1"/>
    <xf numFmtId="2" fontId="0" fillId="0" borderId="0" xfId="0" applyNumberForma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7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&#199;A%20SPOR%20L&#304;SES&#304;%203.%20SINAV%20PUAN%20HESAPLA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N_DUYURU"/>
      <sheetName val="SIRALAMA_İÇİN_ÇALIŞMA"/>
      <sheetName val="SONUÇ DUYURU"/>
      <sheetName val="TEST SONUÇLARI İLAN"/>
      <sheetName val="TOPLU SONUÇLAR"/>
      <sheetName val="SONUÇ İLAN"/>
      <sheetName val="SONUÇ"/>
      <sheetName val="DAYANIKLILIK"/>
      <sheetName val="SÜRAT"/>
      <sheetName val="TOP_SÜRME"/>
      <sheetName val="KUVVET"/>
      <sheetName val="UZUN_VURUŞ"/>
      <sheetName val="SUT"/>
      <sheetName val="TOP_SEKTİRME"/>
      <sheetName val="ÖZGECMİS"/>
      <sheetName val="GİRMEYENLER"/>
      <sheetName val="Sayfa1"/>
      <sheetName val="DEĞERLENDİRME_PUANLARI_TABLOLAR"/>
    </sheetNames>
    <sheetDataSet>
      <sheetData sheetId="0" refreshError="1"/>
      <sheetData sheetId="1" refreshError="1"/>
      <sheetData sheetId="2">
        <row r="3">
          <cell r="A3">
            <v>1</v>
          </cell>
          <cell r="B3">
            <v>1</v>
          </cell>
          <cell r="C3" t="str">
            <v>GÖKHAN AVANOZ</v>
          </cell>
          <cell r="D3">
            <v>18304010816</v>
          </cell>
        </row>
        <row r="4">
          <cell r="A4">
            <v>2</v>
          </cell>
          <cell r="B4">
            <v>2</v>
          </cell>
          <cell r="C4" t="str">
            <v>MUHAMMET ÇİFTÇİ</v>
          </cell>
          <cell r="D4">
            <v>41500557298</v>
          </cell>
        </row>
        <row r="5">
          <cell r="A5">
            <v>3</v>
          </cell>
          <cell r="B5">
            <v>3</v>
          </cell>
          <cell r="C5" t="str">
            <v>BERAT BİLGİÇ</v>
          </cell>
          <cell r="D5">
            <v>40333705500</v>
          </cell>
        </row>
        <row r="6">
          <cell r="A6">
            <v>4</v>
          </cell>
          <cell r="B6">
            <v>4</v>
          </cell>
          <cell r="C6" t="str">
            <v>BURAK ORUN</v>
          </cell>
          <cell r="D6">
            <v>45574429000</v>
          </cell>
        </row>
        <row r="7">
          <cell r="A7">
            <v>5</v>
          </cell>
          <cell r="B7">
            <v>5</v>
          </cell>
          <cell r="C7" t="str">
            <v>CUMA YILDIRIM</v>
          </cell>
          <cell r="D7">
            <v>35404214968</v>
          </cell>
        </row>
        <row r="8">
          <cell r="A8">
            <v>6</v>
          </cell>
          <cell r="B8">
            <v>6</v>
          </cell>
          <cell r="C8" t="str">
            <v>CENKER BAL</v>
          </cell>
          <cell r="D8">
            <v>10099823350</v>
          </cell>
        </row>
        <row r="9">
          <cell r="A9">
            <v>7</v>
          </cell>
          <cell r="B9">
            <v>7</v>
          </cell>
          <cell r="C9" t="str">
            <v xml:space="preserve">MEHMET CAN UYSAL </v>
          </cell>
          <cell r="D9">
            <v>10526570512</v>
          </cell>
        </row>
        <row r="10">
          <cell r="A10">
            <v>8</v>
          </cell>
          <cell r="B10">
            <v>8</v>
          </cell>
          <cell r="C10" t="str">
            <v>DOĞUKAN YILDIZ</v>
          </cell>
          <cell r="D10">
            <v>55060124654</v>
          </cell>
        </row>
        <row r="11">
          <cell r="A11">
            <v>9</v>
          </cell>
          <cell r="B11">
            <v>9</v>
          </cell>
          <cell r="C11" t="str">
            <v>MELİH TEKAY</v>
          </cell>
          <cell r="D11">
            <v>38459257508</v>
          </cell>
        </row>
        <row r="12">
          <cell r="A12">
            <v>10</v>
          </cell>
          <cell r="B12">
            <v>10</v>
          </cell>
          <cell r="C12" t="str">
            <v>MUHARREM ERGİN</v>
          </cell>
          <cell r="D12">
            <v>14912429248</v>
          </cell>
        </row>
        <row r="13">
          <cell r="A13">
            <v>11</v>
          </cell>
          <cell r="B13">
            <v>11</v>
          </cell>
          <cell r="C13" t="str">
            <v>OĞUZ SELİM ÇUBUKÇU</v>
          </cell>
          <cell r="D13">
            <v>46189061432</v>
          </cell>
        </row>
        <row r="14">
          <cell r="A14">
            <v>12</v>
          </cell>
          <cell r="B14">
            <v>12</v>
          </cell>
          <cell r="C14" t="str">
            <v>MURAT SEFA AYVACI</v>
          </cell>
          <cell r="D14">
            <v>25253305870</v>
          </cell>
        </row>
        <row r="15">
          <cell r="A15">
            <v>13</v>
          </cell>
          <cell r="B15">
            <v>13</v>
          </cell>
          <cell r="C15" t="str">
            <v>NEVZAT KARAKÖZ</v>
          </cell>
          <cell r="D15">
            <v>57826000110</v>
          </cell>
        </row>
        <row r="16">
          <cell r="A16">
            <v>14</v>
          </cell>
          <cell r="B16">
            <v>14</v>
          </cell>
          <cell r="C16" t="str">
            <v>UMUT UYGAR DURMUŞ</v>
          </cell>
          <cell r="D16">
            <v>17531341960</v>
          </cell>
        </row>
        <row r="17">
          <cell r="A17">
            <v>15</v>
          </cell>
          <cell r="B17">
            <v>15</v>
          </cell>
          <cell r="C17" t="str">
            <v>ARDA SARIOĞLU</v>
          </cell>
          <cell r="D17">
            <v>28786965078</v>
          </cell>
        </row>
        <row r="18">
          <cell r="A18">
            <v>16</v>
          </cell>
          <cell r="B18">
            <v>16</v>
          </cell>
          <cell r="C18" t="str">
            <v>ÇAĞAN GÜNEŞ</v>
          </cell>
          <cell r="D18">
            <v>27637825684</v>
          </cell>
        </row>
        <row r="19">
          <cell r="A19">
            <v>17</v>
          </cell>
          <cell r="B19">
            <v>17</v>
          </cell>
          <cell r="C19" t="str">
            <v>İBRAHİM CAN IŞIK</v>
          </cell>
          <cell r="D19">
            <v>23647354206</v>
          </cell>
        </row>
        <row r="20">
          <cell r="A20">
            <v>18</v>
          </cell>
          <cell r="B20">
            <v>18</v>
          </cell>
          <cell r="C20" t="str">
            <v>BERKE VARDAR</v>
          </cell>
          <cell r="D20">
            <v>31036895612</v>
          </cell>
        </row>
        <row r="21">
          <cell r="A21">
            <v>19</v>
          </cell>
          <cell r="B21">
            <v>19</v>
          </cell>
          <cell r="C21" t="str">
            <v>ALİ HAYDAR KOÇAK</v>
          </cell>
          <cell r="D21">
            <v>26831030238</v>
          </cell>
        </row>
        <row r="22">
          <cell r="A22">
            <v>20</v>
          </cell>
          <cell r="B22">
            <v>20</v>
          </cell>
          <cell r="C22" t="str">
            <v>MAHSUM DAL</v>
          </cell>
          <cell r="D22">
            <v>30553724290</v>
          </cell>
        </row>
        <row r="23">
          <cell r="A23">
            <v>21</v>
          </cell>
          <cell r="B23">
            <v>21</v>
          </cell>
          <cell r="C23" t="str">
            <v>MERT GÜRKAN BALAKKIZ</v>
          </cell>
          <cell r="D23">
            <v>16433640782</v>
          </cell>
        </row>
        <row r="24">
          <cell r="A24">
            <v>22</v>
          </cell>
          <cell r="B24">
            <v>22</v>
          </cell>
          <cell r="C24" t="str">
            <v>ONAT UÇKAÇ</v>
          </cell>
          <cell r="D24">
            <v>16576068672</v>
          </cell>
        </row>
        <row r="25">
          <cell r="A25">
            <v>23</v>
          </cell>
          <cell r="B25">
            <v>23</v>
          </cell>
          <cell r="C25" t="str">
            <v>ERKUT HARMANKAYA</v>
          </cell>
          <cell r="D25">
            <v>12728503862</v>
          </cell>
        </row>
        <row r="26">
          <cell r="A26">
            <v>24</v>
          </cell>
          <cell r="B26">
            <v>24</v>
          </cell>
          <cell r="C26" t="str">
            <v>MUSTAFA UMUT CEYLAN</v>
          </cell>
          <cell r="D26">
            <v>10280881626</v>
          </cell>
        </row>
        <row r="27">
          <cell r="A27">
            <v>25</v>
          </cell>
          <cell r="B27">
            <v>25</v>
          </cell>
          <cell r="C27" t="str">
            <v>BAHATTİN SERKAN ÇAKMAK</v>
          </cell>
          <cell r="D27">
            <v>12551526748</v>
          </cell>
        </row>
        <row r="28">
          <cell r="A28">
            <v>26</v>
          </cell>
          <cell r="B28">
            <v>26</v>
          </cell>
          <cell r="C28" t="str">
            <v>EMRE TEKELİ</v>
          </cell>
          <cell r="D28">
            <v>28355197718</v>
          </cell>
        </row>
        <row r="29">
          <cell r="A29">
            <v>27</v>
          </cell>
          <cell r="B29">
            <v>27</v>
          </cell>
          <cell r="C29" t="str">
            <v>CAN ALICI</v>
          </cell>
          <cell r="D29">
            <v>10400601776</v>
          </cell>
        </row>
        <row r="30">
          <cell r="A30">
            <v>28</v>
          </cell>
          <cell r="B30">
            <v>28</v>
          </cell>
          <cell r="C30" t="str">
            <v>BÜLENT CAN YILMAZ</v>
          </cell>
          <cell r="D30">
            <v>55990061364</v>
          </cell>
        </row>
        <row r="31">
          <cell r="A31">
            <v>29</v>
          </cell>
          <cell r="B31">
            <v>29</v>
          </cell>
          <cell r="C31" t="str">
            <v>EFEMERT ÖZKARCI</v>
          </cell>
          <cell r="D31">
            <v>51901210548</v>
          </cell>
        </row>
        <row r="32">
          <cell r="A32">
            <v>30</v>
          </cell>
          <cell r="B32">
            <v>30</v>
          </cell>
          <cell r="C32" t="str">
            <v>İBRAHİM YALÇIN TOY</v>
          </cell>
          <cell r="D32">
            <v>16127388792</v>
          </cell>
        </row>
        <row r="33">
          <cell r="A33">
            <v>31</v>
          </cell>
          <cell r="B33">
            <v>31</v>
          </cell>
          <cell r="C33" t="str">
            <v>SİDAR YALÇINKAYA</v>
          </cell>
          <cell r="D33">
            <v>11018876068</v>
          </cell>
        </row>
        <row r="34">
          <cell r="A34">
            <v>32</v>
          </cell>
          <cell r="B34">
            <v>32</v>
          </cell>
          <cell r="C34" t="str">
            <v>BULUT DERELİ</v>
          </cell>
          <cell r="D34">
            <v>55909064042</v>
          </cell>
        </row>
        <row r="35">
          <cell r="A35">
            <v>33</v>
          </cell>
          <cell r="B35">
            <v>33</v>
          </cell>
          <cell r="C35" t="str">
            <v>HÜSEYİN KOÇ</v>
          </cell>
          <cell r="D35">
            <v>14525881082</v>
          </cell>
        </row>
        <row r="36">
          <cell r="A36">
            <v>34</v>
          </cell>
          <cell r="B36">
            <v>34</v>
          </cell>
          <cell r="C36" t="str">
            <v>KADİR KANMAZ</v>
          </cell>
          <cell r="D36">
            <v>35617737346</v>
          </cell>
        </row>
        <row r="37">
          <cell r="A37">
            <v>35</v>
          </cell>
          <cell r="B37">
            <v>35</v>
          </cell>
          <cell r="C37" t="str">
            <v>YAMAN ÜNLÜ</v>
          </cell>
          <cell r="D37">
            <v>44311269886</v>
          </cell>
        </row>
        <row r="38">
          <cell r="A38">
            <v>36</v>
          </cell>
          <cell r="B38">
            <v>36</v>
          </cell>
          <cell r="C38" t="str">
            <v>HAMİT BÜYÜKATEŞ</v>
          </cell>
          <cell r="D38">
            <v>50887234074</v>
          </cell>
        </row>
        <row r="39">
          <cell r="A39">
            <v>37</v>
          </cell>
          <cell r="B39">
            <v>37</v>
          </cell>
          <cell r="C39" t="str">
            <v>KAAN BACAR</v>
          </cell>
          <cell r="D39">
            <v>44635460372</v>
          </cell>
        </row>
        <row r="40">
          <cell r="A40">
            <v>38</v>
          </cell>
          <cell r="B40">
            <v>38</v>
          </cell>
          <cell r="C40" t="str">
            <v>FURKAN GÜNEY</v>
          </cell>
          <cell r="D40">
            <v>40132610456</v>
          </cell>
        </row>
        <row r="41">
          <cell r="A41">
            <v>39</v>
          </cell>
          <cell r="B41">
            <v>39</v>
          </cell>
          <cell r="C41" t="str">
            <v>BARIŞ KILINÇ</v>
          </cell>
          <cell r="D41">
            <v>10496577740</v>
          </cell>
        </row>
        <row r="43">
          <cell r="A43">
            <v>41</v>
          </cell>
          <cell r="B43">
            <v>41</v>
          </cell>
          <cell r="C43" t="str">
            <v>HAMİT GÜNEŞ</v>
          </cell>
          <cell r="D43">
            <v>47416105592</v>
          </cell>
        </row>
        <row r="44">
          <cell r="A44">
            <v>42</v>
          </cell>
          <cell r="B44">
            <v>42</v>
          </cell>
          <cell r="C44" t="str">
            <v>ZAFER ARAS</v>
          </cell>
          <cell r="D44">
            <v>17312349246</v>
          </cell>
        </row>
        <row r="46">
          <cell r="A46">
            <v>44</v>
          </cell>
          <cell r="B46">
            <v>44</v>
          </cell>
          <cell r="C46" t="str">
            <v>BORA AKIN ERDOĞAN</v>
          </cell>
          <cell r="D46">
            <v>48958324182</v>
          </cell>
        </row>
        <row r="47">
          <cell r="A47">
            <v>45</v>
          </cell>
          <cell r="B47">
            <v>45</v>
          </cell>
          <cell r="C47" t="str">
            <v>MUHAMMED KELEŞ</v>
          </cell>
          <cell r="D47">
            <v>10229586698</v>
          </cell>
        </row>
        <row r="48">
          <cell r="A48">
            <v>46</v>
          </cell>
          <cell r="B48">
            <v>46</v>
          </cell>
          <cell r="C48" t="str">
            <v>BARAN BAKIR</v>
          </cell>
          <cell r="D48">
            <v>12650523600</v>
          </cell>
        </row>
        <row r="49">
          <cell r="A49">
            <v>47</v>
          </cell>
          <cell r="B49">
            <v>47</v>
          </cell>
          <cell r="C49" t="str">
            <v>HAMDİ CANER AYDÖNER</v>
          </cell>
          <cell r="D49">
            <v>49762027344</v>
          </cell>
        </row>
        <row r="50">
          <cell r="A50">
            <v>48</v>
          </cell>
          <cell r="B50">
            <v>48</v>
          </cell>
          <cell r="C50" t="str">
            <v>UMUTCAN AKAY</v>
          </cell>
          <cell r="D50">
            <v>12083546054</v>
          </cell>
        </row>
        <row r="51">
          <cell r="A51">
            <v>49</v>
          </cell>
          <cell r="B51">
            <v>49</v>
          </cell>
          <cell r="C51" t="str">
            <v>BUĞRA BALTA</v>
          </cell>
          <cell r="D51">
            <v>30532729124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">
          <cell r="F1" t="str">
            <v>TC KİMLİK NO</v>
          </cell>
          <cell r="G1" t="str">
            <v>GEÇERLİ DERECE</v>
          </cell>
          <cell r="J1" t="str">
            <v>PUAN</v>
          </cell>
        </row>
        <row r="2">
          <cell r="F2">
            <v>18304010816</v>
          </cell>
          <cell r="G2">
            <v>8.6999999999999993</v>
          </cell>
          <cell r="J2">
            <v>12</v>
          </cell>
        </row>
        <row r="3">
          <cell r="F3">
            <v>41500557298</v>
          </cell>
          <cell r="G3">
            <v>10.4</v>
          </cell>
          <cell r="J3">
            <v>15</v>
          </cell>
        </row>
        <row r="4">
          <cell r="F4">
            <v>40333705500</v>
          </cell>
        </row>
        <row r="5">
          <cell r="F5">
            <v>45574429000</v>
          </cell>
          <cell r="G5">
            <v>9.3000000000000007</v>
          </cell>
          <cell r="J5">
            <v>13.5</v>
          </cell>
        </row>
        <row r="6">
          <cell r="F6">
            <v>35404214968</v>
          </cell>
          <cell r="G6">
            <v>11.4</v>
          </cell>
          <cell r="J6">
            <v>17</v>
          </cell>
        </row>
        <row r="7">
          <cell r="F7">
            <v>10099823350</v>
          </cell>
          <cell r="G7">
            <v>10.11</v>
          </cell>
          <cell r="J7">
            <v>14.5</v>
          </cell>
        </row>
        <row r="8">
          <cell r="F8">
            <v>10526570512</v>
          </cell>
          <cell r="G8">
            <v>10.9</v>
          </cell>
          <cell r="J8">
            <v>16</v>
          </cell>
        </row>
        <row r="9">
          <cell r="F9">
            <v>55060124654</v>
          </cell>
          <cell r="G9">
            <v>8.3000000000000007</v>
          </cell>
          <cell r="J9">
            <v>11</v>
          </cell>
        </row>
        <row r="10">
          <cell r="F10">
            <v>38459257508</v>
          </cell>
          <cell r="G10">
            <v>9.6999999999999993</v>
          </cell>
          <cell r="J10">
            <v>14</v>
          </cell>
        </row>
        <row r="11">
          <cell r="F11">
            <v>14912429248</v>
          </cell>
          <cell r="G11">
            <v>10.01</v>
          </cell>
          <cell r="J11">
            <v>14.5</v>
          </cell>
        </row>
        <row r="12">
          <cell r="F12">
            <v>46189061432</v>
          </cell>
          <cell r="G12">
            <v>9.6</v>
          </cell>
          <cell r="J12">
            <v>14</v>
          </cell>
        </row>
        <row r="13">
          <cell r="F13">
            <v>25253305870</v>
          </cell>
        </row>
        <row r="14">
          <cell r="F14">
            <v>57826000110</v>
          </cell>
          <cell r="G14">
            <v>9.1</v>
          </cell>
          <cell r="J14">
            <v>13</v>
          </cell>
        </row>
        <row r="15">
          <cell r="F15">
            <v>17531341960</v>
          </cell>
          <cell r="G15">
            <v>8.5</v>
          </cell>
          <cell r="J15">
            <v>12</v>
          </cell>
        </row>
        <row r="16">
          <cell r="F16">
            <v>28786965078</v>
          </cell>
          <cell r="G16">
            <v>8.5</v>
          </cell>
          <cell r="J16">
            <v>12</v>
          </cell>
        </row>
        <row r="17">
          <cell r="F17">
            <v>27637825684</v>
          </cell>
          <cell r="G17">
            <v>9.1</v>
          </cell>
          <cell r="J17">
            <v>13</v>
          </cell>
        </row>
        <row r="18">
          <cell r="F18">
            <v>23647354206</v>
          </cell>
          <cell r="G18">
            <v>12</v>
          </cell>
          <cell r="J18">
            <v>18</v>
          </cell>
        </row>
        <row r="19">
          <cell r="F19">
            <v>31036895612</v>
          </cell>
          <cell r="G19">
            <v>8.6</v>
          </cell>
          <cell r="J19">
            <v>12</v>
          </cell>
        </row>
        <row r="20">
          <cell r="F20">
            <v>26831030238</v>
          </cell>
          <cell r="G20">
            <v>8.5</v>
          </cell>
          <cell r="J20">
            <v>12</v>
          </cell>
        </row>
        <row r="21">
          <cell r="F21">
            <v>30553724290</v>
          </cell>
          <cell r="G21">
            <v>11.6</v>
          </cell>
          <cell r="J21">
            <v>17</v>
          </cell>
        </row>
        <row r="22">
          <cell r="F22">
            <v>16433640782</v>
          </cell>
          <cell r="G22">
            <v>9.4</v>
          </cell>
          <cell r="J22">
            <v>13.5</v>
          </cell>
        </row>
        <row r="23">
          <cell r="F23">
            <v>16576068672</v>
          </cell>
          <cell r="G23">
            <v>12</v>
          </cell>
          <cell r="J23">
            <v>18</v>
          </cell>
        </row>
        <row r="24">
          <cell r="F24">
            <v>12728503862</v>
          </cell>
          <cell r="G24">
            <v>11.2</v>
          </cell>
          <cell r="J24">
            <v>16</v>
          </cell>
        </row>
        <row r="25">
          <cell r="F25">
            <v>10280881626</v>
          </cell>
          <cell r="G25">
            <v>10</v>
          </cell>
          <cell r="J25">
            <v>14.5</v>
          </cell>
        </row>
        <row r="26">
          <cell r="F26">
            <v>12551526748</v>
          </cell>
          <cell r="G26">
            <v>9.1</v>
          </cell>
          <cell r="J26">
            <v>13</v>
          </cell>
        </row>
        <row r="27">
          <cell r="F27">
            <v>28355197718</v>
          </cell>
          <cell r="G27">
            <v>9.6</v>
          </cell>
          <cell r="J27">
            <v>14</v>
          </cell>
        </row>
        <row r="28">
          <cell r="F28">
            <v>10400601776</v>
          </cell>
          <cell r="G28">
            <v>12.11</v>
          </cell>
          <cell r="J28">
            <v>18</v>
          </cell>
        </row>
        <row r="29">
          <cell r="F29">
            <v>55990061364</v>
          </cell>
          <cell r="G29">
            <v>8.6999999999999993</v>
          </cell>
          <cell r="J29">
            <v>12</v>
          </cell>
        </row>
        <row r="30">
          <cell r="F30">
            <v>51901210548</v>
          </cell>
          <cell r="G30">
            <v>11.6</v>
          </cell>
          <cell r="J30">
            <v>17</v>
          </cell>
        </row>
        <row r="31">
          <cell r="F31">
            <v>16127388792</v>
          </cell>
          <cell r="G31">
            <v>7.5</v>
          </cell>
          <cell r="J31">
            <v>9</v>
          </cell>
        </row>
        <row r="32">
          <cell r="F32">
            <v>11018876068</v>
          </cell>
          <cell r="G32">
            <v>7.9</v>
          </cell>
          <cell r="J32">
            <v>10</v>
          </cell>
        </row>
        <row r="33">
          <cell r="F33">
            <v>55909064042</v>
          </cell>
          <cell r="G33">
            <v>10.5</v>
          </cell>
          <cell r="J33">
            <v>15</v>
          </cell>
        </row>
        <row r="34">
          <cell r="F34">
            <v>14525881082</v>
          </cell>
          <cell r="G34">
            <v>11.6</v>
          </cell>
          <cell r="J34">
            <v>17</v>
          </cell>
        </row>
        <row r="35">
          <cell r="F35">
            <v>35617737346</v>
          </cell>
          <cell r="G35">
            <v>5.3</v>
          </cell>
          <cell r="J35">
            <v>2</v>
          </cell>
        </row>
        <row r="36">
          <cell r="F36">
            <v>44311269886</v>
          </cell>
          <cell r="G36">
            <v>9.1</v>
          </cell>
          <cell r="J36">
            <v>13</v>
          </cell>
        </row>
        <row r="37">
          <cell r="F37">
            <v>50887234074</v>
          </cell>
          <cell r="G37">
            <v>6.3</v>
          </cell>
          <cell r="J37">
            <v>5</v>
          </cell>
        </row>
        <row r="38">
          <cell r="F38">
            <v>44635460372</v>
          </cell>
          <cell r="G38">
            <v>12.6</v>
          </cell>
          <cell r="J38">
            <v>19</v>
          </cell>
        </row>
        <row r="39">
          <cell r="F39">
            <v>40132610456</v>
          </cell>
          <cell r="G39">
            <v>8.6</v>
          </cell>
          <cell r="J39">
            <v>12</v>
          </cell>
        </row>
        <row r="40">
          <cell r="F40">
            <v>10496577740</v>
          </cell>
          <cell r="G40">
            <v>10.3</v>
          </cell>
          <cell r="J40">
            <v>15</v>
          </cell>
        </row>
        <row r="41">
          <cell r="F41">
            <v>12620507418</v>
          </cell>
          <cell r="G41">
            <v>7.6</v>
          </cell>
          <cell r="J41">
            <v>9</v>
          </cell>
        </row>
        <row r="42">
          <cell r="F42">
            <v>47416105592</v>
          </cell>
          <cell r="G42">
            <v>11.2</v>
          </cell>
          <cell r="J42">
            <v>16</v>
          </cell>
        </row>
        <row r="43">
          <cell r="F43">
            <v>17312349246</v>
          </cell>
          <cell r="G43">
            <v>7.8</v>
          </cell>
          <cell r="J43">
            <v>9</v>
          </cell>
        </row>
        <row r="44">
          <cell r="F44">
            <v>41206574650</v>
          </cell>
          <cell r="G44">
            <v>8.4</v>
          </cell>
          <cell r="J44">
            <v>11</v>
          </cell>
        </row>
        <row r="45">
          <cell r="F45">
            <v>48958324182</v>
          </cell>
          <cell r="G45">
            <v>10.5</v>
          </cell>
          <cell r="J45">
            <v>15</v>
          </cell>
        </row>
        <row r="46">
          <cell r="F46">
            <v>10229586698</v>
          </cell>
          <cell r="G46" t="str">
            <v>G</v>
          </cell>
        </row>
        <row r="47">
          <cell r="F47">
            <v>12650523600</v>
          </cell>
          <cell r="G47">
            <v>9.1999999999999993</v>
          </cell>
          <cell r="J47">
            <v>13.5</v>
          </cell>
        </row>
        <row r="48">
          <cell r="F48">
            <v>49762027344</v>
          </cell>
          <cell r="G48">
            <v>9.3000000000000007</v>
          </cell>
          <cell r="J48">
            <v>13.5</v>
          </cell>
        </row>
        <row r="49">
          <cell r="F49">
            <v>12083546054</v>
          </cell>
          <cell r="G49">
            <v>9.5</v>
          </cell>
          <cell r="J49">
            <v>14</v>
          </cell>
        </row>
        <row r="50">
          <cell r="F50">
            <v>30532729124</v>
          </cell>
          <cell r="G50">
            <v>7.8</v>
          </cell>
          <cell r="J50">
            <v>9</v>
          </cell>
        </row>
        <row r="51">
          <cell r="F51">
            <v>0</v>
          </cell>
          <cell r="J51" t="e">
            <v>#N/A</v>
          </cell>
        </row>
        <row r="52">
          <cell r="F52">
            <v>0</v>
          </cell>
          <cell r="J52" t="e">
            <v>#N/A</v>
          </cell>
        </row>
        <row r="53">
          <cell r="F53">
            <v>0</v>
          </cell>
          <cell r="J53" t="e">
            <v>#N/A</v>
          </cell>
        </row>
        <row r="54">
          <cell r="F54">
            <v>0</v>
          </cell>
          <cell r="J54" t="e">
            <v>#N/A</v>
          </cell>
        </row>
        <row r="55">
          <cell r="F55">
            <v>0</v>
          </cell>
          <cell r="J55" t="e">
            <v>#N/A</v>
          </cell>
        </row>
        <row r="56">
          <cell r="F56">
            <v>0</v>
          </cell>
          <cell r="J56" t="e">
            <v>#N/A</v>
          </cell>
        </row>
        <row r="57">
          <cell r="F57">
            <v>0</v>
          </cell>
          <cell r="J57" t="e">
            <v>#N/A</v>
          </cell>
        </row>
        <row r="58">
          <cell r="F58">
            <v>0</v>
          </cell>
          <cell r="J58" t="e">
            <v>#N/A</v>
          </cell>
        </row>
        <row r="59">
          <cell r="F59">
            <v>0</v>
          </cell>
          <cell r="J59" t="e">
            <v>#N/A</v>
          </cell>
        </row>
        <row r="60">
          <cell r="F60">
            <v>0</v>
          </cell>
          <cell r="J60" t="e">
            <v>#N/A</v>
          </cell>
        </row>
        <row r="61">
          <cell r="F61">
            <v>0</v>
          </cell>
          <cell r="J61" t="e">
            <v>#N/A</v>
          </cell>
        </row>
        <row r="62">
          <cell r="F62">
            <v>0</v>
          </cell>
          <cell r="J62" t="e">
            <v>#N/A</v>
          </cell>
        </row>
        <row r="63">
          <cell r="F63">
            <v>0</v>
          </cell>
          <cell r="J63" t="e">
            <v>#N/A</v>
          </cell>
        </row>
        <row r="64">
          <cell r="F64">
            <v>0</v>
          </cell>
          <cell r="J64" t="e">
            <v>#N/A</v>
          </cell>
        </row>
        <row r="65">
          <cell r="F65">
            <v>0</v>
          </cell>
          <cell r="J65" t="e">
            <v>#N/A</v>
          </cell>
        </row>
        <row r="66">
          <cell r="F66">
            <v>0</v>
          </cell>
          <cell r="J66" t="e">
            <v>#N/A</v>
          </cell>
        </row>
        <row r="67">
          <cell r="F67">
            <v>0</v>
          </cell>
          <cell r="J67" t="e">
            <v>#N/A</v>
          </cell>
        </row>
        <row r="68">
          <cell r="F68">
            <v>0</v>
          </cell>
          <cell r="J68" t="e">
            <v>#N/A</v>
          </cell>
        </row>
        <row r="69">
          <cell r="F69">
            <v>0</v>
          </cell>
          <cell r="J69" t="e">
            <v>#N/A</v>
          </cell>
        </row>
        <row r="70">
          <cell r="F70">
            <v>0</v>
          </cell>
          <cell r="J70" t="e">
            <v>#N/A</v>
          </cell>
        </row>
        <row r="71">
          <cell r="F71">
            <v>0</v>
          </cell>
          <cell r="J71" t="e">
            <v>#N/A</v>
          </cell>
        </row>
        <row r="72">
          <cell r="F72">
            <v>0</v>
          </cell>
          <cell r="J72" t="e">
            <v>#N/A</v>
          </cell>
        </row>
        <row r="73">
          <cell r="F73">
            <v>0</v>
          </cell>
          <cell r="J73" t="e">
            <v>#N/A</v>
          </cell>
        </row>
        <row r="74">
          <cell r="F74">
            <v>0</v>
          </cell>
          <cell r="J74" t="e">
            <v>#N/A</v>
          </cell>
        </row>
        <row r="75">
          <cell r="F75">
            <v>0</v>
          </cell>
          <cell r="J75" t="e">
            <v>#N/A</v>
          </cell>
        </row>
        <row r="76">
          <cell r="F76">
            <v>0</v>
          </cell>
          <cell r="J76" t="e">
            <v>#N/A</v>
          </cell>
        </row>
        <row r="77">
          <cell r="F77">
            <v>0</v>
          </cell>
          <cell r="J77" t="e">
            <v>#N/A</v>
          </cell>
        </row>
      </sheetData>
      <sheetData sheetId="8">
        <row r="1">
          <cell r="F1" t="str">
            <v>TC KİMLİK NO</v>
          </cell>
          <cell r="G1" t="str">
            <v>1 TEKRAR</v>
          </cell>
          <cell r="H1" t="str">
            <v>2.TEKRAR</v>
          </cell>
          <cell r="I1" t="str">
            <v>İYİ
DERECE</v>
          </cell>
          <cell r="J1" t="str">
            <v>PUAN</v>
          </cell>
        </row>
        <row r="2">
          <cell r="F2">
            <v>18304010816</v>
          </cell>
          <cell r="G2">
            <v>4.8499999999999996</v>
          </cell>
          <cell r="H2">
            <v>4.53</v>
          </cell>
          <cell r="I2">
            <v>4.53</v>
          </cell>
          <cell r="J2">
            <v>8</v>
          </cell>
        </row>
        <row r="3">
          <cell r="F3">
            <v>41500557298</v>
          </cell>
          <cell r="G3">
            <v>5.34</v>
          </cell>
          <cell r="H3">
            <v>5.17</v>
          </cell>
          <cell r="I3">
            <v>5.17</v>
          </cell>
          <cell r="J3">
            <v>6</v>
          </cell>
        </row>
        <row r="4">
          <cell r="F4">
            <v>40333705500</v>
          </cell>
        </row>
        <row r="5">
          <cell r="F5">
            <v>45574429000</v>
          </cell>
          <cell r="G5">
            <v>4.34</v>
          </cell>
          <cell r="H5">
            <v>4.3</v>
          </cell>
          <cell r="I5">
            <v>4.3</v>
          </cell>
          <cell r="J5">
            <v>8</v>
          </cell>
        </row>
        <row r="6">
          <cell r="F6">
            <v>35404214968</v>
          </cell>
          <cell r="G6">
            <v>5.28</v>
          </cell>
          <cell r="H6">
            <v>5.0999999999999996</v>
          </cell>
          <cell r="I6">
            <v>5.0999999999999996</v>
          </cell>
          <cell r="J6">
            <v>6</v>
          </cell>
        </row>
        <row r="7">
          <cell r="F7">
            <v>10099823350</v>
          </cell>
          <cell r="G7">
            <v>4.55</v>
          </cell>
          <cell r="H7">
            <v>4.4400000000000004</v>
          </cell>
          <cell r="I7">
            <v>4.4400000000000004</v>
          </cell>
          <cell r="J7">
            <v>8</v>
          </cell>
        </row>
        <row r="8">
          <cell r="F8">
            <v>10526570512</v>
          </cell>
          <cell r="G8">
            <v>4.5199999999999996</v>
          </cell>
          <cell r="H8">
            <v>4.49</v>
          </cell>
          <cell r="I8">
            <v>4.49</v>
          </cell>
          <cell r="J8">
            <v>8</v>
          </cell>
        </row>
        <row r="9">
          <cell r="F9">
            <v>55060124654</v>
          </cell>
          <cell r="G9">
            <v>4.72</v>
          </cell>
          <cell r="H9">
            <v>4.66</v>
          </cell>
          <cell r="I9">
            <v>4.66</v>
          </cell>
          <cell r="J9">
            <v>8</v>
          </cell>
        </row>
        <row r="10">
          <cell r="F10">
            <v>38459257508</v>
          </cell>
          <cell r="G10">
            <v>4.84</v>
          </cell>
          <cell r="H10">
            <v>4.8099999999999996</v>
          </cell>
          <cell r="I10">
            <v>4.8099999999999996</v>
          </cell>
          <cell r="J10">
            <v>6</v>
          </cell>
        </row>
        <row r="11">
          <cell r="F11">
            <v>14912429248</v>
          </cell>
          <cell r="G11">
            <v>4.78</v>
          </cell>
          <cell r="H11">
            <v>4.59</v>
          </cell>
          <cell r="I11">
            <v>4.59</v>
          </cell>
          <cell r="J11">
            <v>8</v>
          </cell>
        </row>
        <row r="12">
          <cell r="F12">
            <v>46189061432</v>
          </cell>
          <cell r="G12">
            <v>4.84</v>
          </cell>
          <cell r="H12">
            <v>4.92</v>
          </cell>
          <cell r="I12">
            <v>4.84</v>
          </cell>
          <cell r="J12">
            <v>6</v>
          </cell>
        </row>
        <row r="13">
          <cell r="F13">
            <v>25253305870</v>
          </cell>
        </row>
        <row r="14">
          <cell r="F14">
            <v>57826000110</v>
          </cell>
          <cell r="G14">
            <v>5.18</v>
          </cell>
          <cell r="H14">
            <v>5.34</v>
          </cell>
          <cell r="I14">
            <v>5.18</v>
          </cell>
          <cell r="J14">
            <v>6</v>
          </cell>
        </row>
        <row r="15">
          <cell r="F15">
            <v>17531341960</v>
          </cell>
          <cell r="G15">
            <v>5.12</v>
          </cell>
          <cell r="H15">
            <v>4.97</v>
          </cell>
          <cell r="I15">
            <v>4.97</v>
          </cell>
          <cell r="J15">
            <v>6</v>
          </cell>
        </row>
        <row r="16">
          <cell r="F16">
            <v>28786965078</v>
          </cell>
          <cell r="G16">
            <v>4.51</v>
          </cell>
          <cell r="H16">
            <v>4.3499999999999996</v>
          </cell>
          <cell r="I16">
            <v>4.3499999999999996</v>
          </cell>
          <cell r="J16">
            <v>8</v>
          </cell>
        </row>
        <row r="17">
          <cell r="F17">
            <v>27637825684</v>
          </cell>
          <cell r="G17">
            <v>4.87</v>
          </cell>
          <cell r="H17">
            <v>4.92</v>
          </cell>
          <cell r="I17">
            <v>4.87</v>
          </cell>
          <cell r="J17">
            <v>6</v>
          </cell>
        </row>
        <row r="18">
          <cell r="F18">
            <v>23647354206</v>
          </cell>
          <cell r="G18">
            <v>5.0599999999999996</v>
          </cell>
          <cell r="H18">
            <v>5.17</v>
          </cell>
          <cell r="I18">
            <v>5.0599999999999996</v>
          </cell>
          <cell r="J18">
            <v>6</v>
          </cell>
        </row>
        <row r="19">
          <cell r="F19">
            <v>31036895612</v>
          </cell>
          <cell r="G19">
            <v>4.8600000000000003</v>
          </cell>
          <cell r="H19">
            <v>4.63</v>
          </cell>
          <cell r="I19">
            <v>4.63</v>
          </cell>
          <cell r="J19">
            <v>8</v>
          </cell>
        </row>
        <row r="20">
          <cell r="F20">
            <v>26831030238</v>
          </cell>
          <cell r="G20">
            <v>4.6900000000000004</v>
          </cell>
          <cell r="H20">
            <v>4.51</v>
          </cell>
          <cell r="I20">
            <v>4.51</v>
          </cell>
          <cell r="J20">
            <v>8</v>
          </cell>
        </row>
        <row r="21">
          <cell r="F21">
            <v>30553724290</v>
          </cell>
          <cell r="G21">
            <v>4.6399999999999997</v>
          </cell>
          <cell r="H21">
            <v>4.8600000000000003</v>
          </cell>
          <cell r="I21">
            <v>4.6399999999999997</v>
          </cell>
          <cell r="J21">
            <v>8</v>
          </cell>
        </row>
        <row r="22">
          <cell r="F22">
            <v>16433640782</v>
          </cell>
          <cell r="G22">
            <v>5.13</v>
          </cell>
          <cell r="H22">
            <v>5</v>
          </cell>
          <cell r="I22">
            <v>5</v>
          </cell>
          <cell r="J22">
            <v>6</v>
          </cell>
        </row>
        <row r="23">
          <cell r="F23">
            <v>16576068672</v>
          </cell>
          <cell r="G23">
            <v>4.57</v>
          </cell>
          <cell r="H23">
            <v>4.55</v>
          </cell>
          <cell r="I23">
            <v>4.55</v>
          </cell>
          <cell r="J23">
            <v>8</v>
          </cell>
        </row>
        <row r="24">
          <cell r="F24">
            <v>12728503862</v>
          </cell>
          <cell r="G24">
            <v>4.7300000000000004</v>
          </cell>
          <cell r="H24">
            <v>4.5999999999999996</v>
          </cell>
          <cell r="I24">
            <v>4.5999999999999996</v>
          </cell>
          <cell r="J24">
            <v>8</v>
          </cell>
        </row>
        <row r="25">
          <cell r="F25">
            <v>10280881626</v>
          </cell>
          <cell r="G25">
            <v>4.9800000000000004</v>
          </cell>
          <cell r="H25">
            <v>5.04</v>
          </cell>
          <cell r="I25">
            <v>4.9800000000000004</v>
          </cell>
          <cell r="J25">
            <v>6</v>
          </cell>
        </row>
        <row r="26">
          <cell r="F26">
            <v>12551526748</v>
          </cell>
          <cell r="G26">
            <v>4.55</v>
          </cell>
          <cell r="H26">
            <v>4.43</v>
          </cell>
          <cell r="I26">
            <v>4.43</v>
          </cell>
          <cell r="J26">
            <v>8</v>
          </cell>
        </row>
        <row r="27">
          <cell r="F27">
            <v>28355197718</v>
          </cell>
          <cell r="G27">
            <v>4.6399999999999997</v>
          </cell>
          <cell r="H27">
            <v>4.68</v>
          </cell>
          <cell r="I27">
            <v>4.6399999999999997</v>
          </cell>
          <cell r="J27">
            <v>8</v>
          </cell>
        </row>
        <row r="28">
          <cell r="F28">
            <v>10400601776</v>
          </cell>
          <cell r="G28">
            <v>4.4400000000000004</v>
          </cell>
          <cell r="H28">
            <v>4.4800000000000004</v>
          </cell>
          <cell r="I28">
            <v>4.4400000000000004</v>
          </cell>
          <cell r="J28">
            <v>8</v>
          </cell>
        </row>
        <row r="29">
          <cell r="F29">
            <v>55990061364</v>
          </cell>
          <cell r="G29">
            <v>5.04</v>
          </cell>
          <cell r="H29">
            <v>5.22</v>
          </cell>
          <cell r="I29">
            <v>5.04</v>
          </cell>
          <cell r="J29">
            <v>6</v>
          </cell>
        </row>
        <row r="30">
          <cell r="F30">
            <v>51901210548</v>
          </cell>
          <cell r="G30">
            <v>4.59</v>
          </cell>
          <cell r="H30">
            <v>4.57</v>
          </cell>
          <cell r="I30">
            <v>4.57</v>
          </cell>
          <cell r="J30">
            <v>8</v>
          </cell>
        </row>
        <row r="31">
          <cell r="F31">
            <v>16127388792</v>
          </cell>
          <cell r="G31">
            <v>4.9800000000000004</v>
          </cell>
          <cell r="H31">
            <v>5.0199999999999996</v>
          </cell>
          <cell r="I31">
            <v>4.9800000000000004</v>
          </cell>
          <cell r="J31">
            <v>6</v>
          </cell>
        </row>
        <row r="32">
          <cell r="F32">
            <v>11018876068</v>
          </cell>
          <cell r="G32">
            <v>4.93</v>
          </cell>
          <cell r="H32">
            <v>5.2</v>
          </cell>
          <cell r="I32">
            <v>4.93</v>
          </cell>
          <cell r="J32">
            <v>6</v>
          </cell>
        </row>
        <row r="33">
          <cell r="F33">
            <v>55909064042</v>
          </cell>
          <cell r="G33">
            <v>4.22</v>
          </cell>
          <cell r="H33">
            <v>4.71</v>
          </cell>
          <cell r="I33">
            <v>4.22</v>
          </cell>
          <cell r="J33">
            <v>8</v>
          </cell>
        </row>
        <row r="34">
          <cell r="F34">
            <v>14525881082</v>
          </cell>
          <cell r="G34">
            <v>4.75</v>
          </cell>
          <cell r="H34">
            <v>4.63</v>
          </cell>
          <cell r="I34">
            <v>4.63</v>
          </cell>
          <cell r="J34">
            <v>8</v>
          </cell>
        </row>
        <row r="35">
          <cell r="F35">
            <v>35617737346</v>
          </cell>
          <cell r="G35">
            <v>5.04</v>
          </cell>
          <cell r="H35">
            <v>5.17</v>
          </cell>
          <cell r="I35">
            <v>5.04</v>
          </cell>
          <cell r="J35">
            <v>6</v>
          </cell>
        </row>
        <row r="36">
          <cell r="F36">
            <v>44311269886</v>
          </cell>
          <cell r="G36">
            <v>4.74</v>
          </cell>
          <cell r="H36">
            <v>4.7300000000000004</v>
          </cell>
          <cell r="I36">
            <v>4.7300000000000004</v>
          </cell>
          <cell r="J36">
            <v>8</v>
          </cell>
        </row>
        <row r="37">
          <cell r="F37">
            <v>50887234074</v>
          </cell>
          <cell r="G37">
            <v>5.86</v>
          </cell>
          <cell r="H37">
            <v>5.82</v>
          </cell>
          <cell r="I37">
            <v>5.82</v>
          </cell>
          <cell r="J37">
            <v>2</v>
          </cell>
        </row>
        <row r="38">
          <cell r="F38">
            <v>44635460372</v>
          </cell>
          <cell r="G38">
            <v>4.6100000000000003</v>
          </cell>
          <cell r="H38">
            <v>4.5999999999999996</v>
          </cell>
          <cell r="I38">
            <v>4.5999999999999996</v>
          </cell>
          <cell r="J38">
            <v>8</v>
          </cell>
        </row>
        <row r="39">
          <cell r="F39">
            <v>40132610456</v>
          </cell>
          <cell r="G39">
            <v>4.76</v>
          </cell>
          <cell r="H39">
            <v>4.7699999999999996</v>
          </cell>
          <cell r="I39">
            <v>4.76</v>
          </cell>
          <cell r="J39">
            <v>6</v>
          </cell>
        </row>
        <row r="40">
          <cell r="F40">
            <v>10496577740</v>
          </cell>
          <cell r="G40">
            <v>4.46</v>
          </cell>
          <cell r="H40">
            <v>4.5599999999999996</v>
          </cell>
          <cell r="I40">
            <v>4.46</v>
          </cell>
          <cell r="J40">
            <v>8</v>
          </cell>
        </row>
        <row r="41">
          <cell r="F41">
            <v>12620507418</v>
          </cell>
          <cell r="G41">
            <v>4.79</v>
          </cell>
          <cell r="H41">
            <v>4.67</v>
          </cell>
          <cell r="I41">
            <v>4.67</v>
          </cell>
          <cell r="J41">
            <v>8</v>
          </cell>
        </row>
        <row r="42">
          <cell r="F42">
            <v>47416105592</v>
          </cell>
          <cell r="G42">
            <v>4.4400000000000004</v>
          </cell>
          <cell r="H42">
            <v>4.46</v>
          </cell>
          <cell r="I42">
            <v>4.4400000000000004</v>
          </cell>
          <cell r="J42">
            <v>8</v>
          </cell>
        </row>
        <row r="43">
          <cell r="F43">
            <v>17312349246</v>
          </cell>
          <cell r="G43">
            <v>4.54</v>
          </cell>
          <cell r="H43">
            <v>4.5999999999999996</v>
          </cell>
          <cell r="I43">
            <v>4.54</v>
          </cell>
          <cell r="J43">
            <v>8</v>
          </cell>
        </row>
        <row r="44">
          <cell r="F44">
            <v>41206574650</v>
          </cell>
          <cell r="G44">
            <v>5.01</v>
          </cell>
          <cell r="H44">
            <v>5.03</v>
          </cell>
          <cell r="I44">
            <v>5.01</v>
          </cell>
          <cell r="J44">
            <v>6</v>
          </cell>
        </row>
        <row r="45">
          <cell r="F45">
            <v>48958324182</v>
          </cell>
          <cell r="G45">
            <v>4.7699999999999996</v>
          </cell>
          <cell r="H45">
            <v>4.6399999999999997</v>
          </cell>
          <cell r="I45">
            <v>4.6399999999999997</v>
          </cell>
          <cell r="J45">
            <v>8</v>
          </cell>
        </row>
        <row r="46">
          <cell r="F46">
            <v>10229586698</v>
          </cell>
          <cell r="G46">
            <v>5.12</v>
          </cell>
          <cell r="H46">
            <v>5.0199999999999996</v>
          </cell>
          <cell r="I46">
            <v>5.0199999999999996</v>
          </cell>
          <cell r="J46">
            <v>6</v>
          </cell>
        </row>
        <row r="47">
          <cell r="F47">
            <v>12650523600</v>
          </cell>
          <cell r="G47">
            <v>4.78</v>
          </cell>
          <cell r="H47">
            <v>4.5599999999999996</v>
          </cell>
          <cell r="I47">
            <v>4.5599999999999996</v>
          </cell>
          <cell r="J47">
            <v>8</v>
          </cell>
        </row>
        <row r="48">
          <cell r="F48">
            <v>49762027344</v>
          </cell>
          <cell r="G48">
            <v>4.74</v>
          </cell>
          <cell r="H48">
            <v>4.8</v>
          </cell>
          <cell r="I48">
            <v>4.74</v>
          </cell>
          <cell r="J48">
            <v>8</v>
          </cell>
        </row>
        <row r="49">
          <cell r="F49">
            <v>12083546054</v>
          </cell>
          <cell r="G49">
            <v>4.92</v>
          </cell>
          <cell r="H49">
            <v>4.83</v>
          </cell>
          <cell r="I49">
            <v>4.83</v>
          </cell>
          <cell r="J49">
            <v>6</v>
          </cell>
        </row>
        <row r="50">
          <cell r="F50">
            <v>30532729124</v>
          </cell>
          <cell r="G50">
            <v>4.9400000000000004</v>
          </cell>
          <cell r="H50">
            <v>5.22</v>
          </cell>
          <cell r="I50">
            <v>4.9400000000000004</v>
          </cell>
          <cell r="J50">
            <v>6</v>
          </cell>
        </row>
        <row r="51">
          <cell r="F51">
            <v>0</v>
          </cell>
          <cell r="I51">
            <v>0</v>
          </cell>
          <cell r="J51" t="e">
            <v>#N/A</v>
          </cell>
        </row>
        <row r="52">
          <cell r="F52">
            <v>0</v>
          </cell>
          <cell r="I52">
            <v>0</v>
          </cell>
          <cell r="J52" t="e">
            <v>#N/A</v>
          </cell>
        </row>
        <row r="53">
          <cell r="F53">
            <v>0</v>
          </cell>
          <cell r="I53">
            <v>0</v>
          </cell>
          <cell r="J53" t="e">
            <v>#N/A</v>
          </cell>
        </row>
        <row r="54">
          <cell r="F54">
            <v>0</v>
          </cell>
          <cell r="I54">
            <v>0</v>
          </cell>
          <cell r="J54" t="e">
            <v>#N/A</v>
          </cell>
        </row>
        <row r="55">
          <cell r="F55">
            <v>0</v>
          </cell>
          <cell r="I55">
            <v>0</v>
          </cell>
          <cell r="J55" t="e">
            <v>#N/A</v>
          </cell>
        </row>
        <row r="56">
          <cell r="F56">
            <v>0</v>
          </cell>
          <cell r="I56">
            <v>0</v>
          </cell>
          <cell r="J56" t="e">
            <v>#N/A</v>
          </cell>
        </row>
        <row r="57">
          <cell r="F57">
            <v>0</v>
          </cell>
          <cell r="I57">
            <v>0</v>
          </cell>
          <cell r="J57" t="e">
            <v>#N/A</v>
          </cell>
        </row>
        <row r="58">
          <cell r="F58">
            <v>0</v>
          </cell>
          <cell r="I58">
            <v>0</v>
          </cell>
          <cell r="J58" t="e">
            <v>#N/A</v>
          </cell>
        </row>
        <row r="59">
          <cell r="F59">
            <v>0</v>
          </cell>
          <cell r="I59">
            <v>0</v>
          </cell>
          <cell r="J59" t="e">
            <v>#N/A</v>
          </cell>
        </row>
        <row r="60">
          <cell r="F60">
            <v>0</v>
          </cell>
          <cell r="I60">
            <v>0</v>
          </cell>
          <cell r="J60" t="e">
            <v>#N/A</v>
          </cell>
        </row>
        <row r="61">
          <cell r="F61">
            <v>0</v>
          </cell>
          <cell r="I61">
            <v>0</v>
          </cell>
          <cell r="J61" t="e">
            <v>#N/A</v>
          </cell>
        </row>
        <row r="62">
          <cell r="F62">
            <v>0</v>
          </cell>
          <cell r="I62">
            <v>0</v>
          </cell>
          <cell r="J62" t="e">
            <v>#N/A</v>
          </cell>
        </row>
        <row r="63">
          <cell r="F63">
            <v>0</v>
          </cell>
          <cell r="I63">
            <v>0</v>
          </cell>
          <cell r="J63" t="e">
            <v>#N/A</v>
          </cell>
        </row>
        <row r="64">
          <cell r="F64">
            <v>0</v>
          </cell>
          <cell r="I64">
            <v>0</v>
          </cell>
          <cell r="J64" t="e">
            <v>#N/A</v>
          </cell>
        </row>
        <row r="65">
          <cell r="F65">
            <v>0</v>
          </cell>
          <cell r="I65">
            <v>0</v>
          </cell>
          <cell r="J65" t="e">
            <v>#N/A</v>
          </cell>
        </row>
        <row r="66">
          <cell r="F66">
            <v>0</v>
          </cell>
          <cell r="I66">
            <v>0</v>
          </cell>
          <cell r="J66" t="e">
            <v>#N/A</v>
          </cell>
        </row>
        <row r="67">
          <cell r="F67">
            <v>0</v>
          </cell>
          <cell r="I67">
            <v>0</v>
          </cell>
          <cell r="J67" t="e">
            <v>#N/A</v>
          </cell>
        </row>
        <row r="68">
          <cell r="F68">
            <v>0</v>
          </cell>
          <cell r="I68">
            <v>0</v>
          </cell>
          <cell r="J68" t="e">
            <v>#N/A</v>
          </cell>
        </row>
        <row r="69">
          <cell r="F69">
            <v>0</v>
          </cell>
          <cell r="I69">
            <v>0</v>
          </cell>
          <cell r="J69" t="e">
            <v>#N/A</v>
          </cell>
        </row>
        <row r="70">
          <cell r="F70">
            <v>0</v>
          </cell>
          <cell r="I70">
            <v>0</v>
          </cell>
          <cell r="J70" t="e">
            <v>#N/A</v>
          </cell>
        </row>
        <row r="71">
          <cell r="F71">
            <v>0</v>
          </cell>
          <cell r="I71">
            <v>0</v>
          </cell>
          <cell r="J71" t="e">
            <v>#N/A</v>
          </cell>
        </row>
        <row r="72">
          <cell r="F72">
            <v>0</v>
          </cell>
          <cell r="I72">
            <v>0</v>
          </cell>
          <cell r="J72" t="e">
            <v>#N/A</v>
          </cell>
        </row>
        <row r="73">
          <cell r="F73">
            <v>0</v>
          </cell>
          <cell r="I73">
            <v>0</v>
          </cell>
          <cell r="J73" t="e">
            <v>#N/A</v>
          </cell>
        </row>
        <row r="74">
          <cell r="F74">
            <v>0</v>
          </cell>
          <cell r="I74">
            <v>0</v>
          </cell>
          <cell r="J74" t="e">
            <v>#N/A</v>
          </cell>
        </row>
        <row r="75">
          <cell r="F75">
            <v>0</v>
          </cell>
          <cell r="I75">
            <v>0</v>
          </cell>
          <cell r="J75" t="e">
            <v>#N/A</v>
          </cell>
        </row>
        <row r="76">
          <cell r="F76">
            <v>0</v>
          </cell>
          <cell r="I76">
            <v>0</v>
          </cell>
          <cell r="J76" t="e">
            <v>#N/A</v>
          </cell>
        </row>
        <row r="77">
          <cell r="F77">
            <v>0</v>
          </cell>
          <cell r="I77">
            <v>0</v>
          </cell>
          <cell r="J77" t="e">
            <v>#N/A</v>
          </cell>
        </row>
      </sheetData>
      <sheetData sheetId="9">
        <row r="1">
          <cell r="F1" t="str">
            <v>TC KİMLİK NO</v>
          </cell>
          <cell r="G1" t="str">
            <v>1 TEKRAR</v>
          </cell>
          <cell r="H1" t="str">
            <v>2.TEKRAR</v>
          </cell>
          <cell r="I1" t="str">
            <v>İYİ DERECE</v>
          </cell>
          <cell r="J1" t="str">
            <v>PUAN</v>
          </cell>
        </row>
        <row r="2">
          <cell r="F2">
            <v>18304010816</v>
          </cell>
          <cell r="G2">
            <v>12.86</v>
          </cell>
          <cell r="H2">
            <v>12.92</v>
          </cell>
          <cell r="I2">
            <v>12.86</v>
          </cell>
          <cell r="J2">
            <v>4</v>
          </cell>
        </row>
        <row r="3">
          <cell r="F3">
            <v>41500557298</v>
          </cell>
          <cell r="G3">
            <v>14.86</v>
          </cell>
          <cell r="H3">
            <v>13.08</v>
          </cell>
          <cell r="I3">
            <v>13.08</v>
          </cell>
          <cell r="J3">
            <v>4</v>
          </cell>
        </row>
        <row r="4">
          <cell r="F4">
            <v>40333705500</v>
          </cell>
        </row>
        <row r="5">
          <cell r="F5">
            <v>45574429000</v>
          </cell>
          <cell r="G5">
            <v>12.99</v>
          </cell>
          <cell r="H5">
            <v>11.94</v>
          </cell>
          <cell r="I5">
            <v>11.94</v>
          </cell>
          <cell r="J5">
            <v>7</v>
          </cell>
        </row>
        <row r="6">
          <cell r="F6">
            <v>35404214968</v>
          </cell>
          <cell r="G6">
            <v>12.96</v>
          </cell>
          <cell r="H6">
            <v>12.32</v>
          </cell>
          <cell r="I6">
            <v>12.32</v>
          </cell>
          <cell r="J6">
            <v>6</v>
          </cell>
        </row>
        <row r="7">
          <cell r="F7">
            <v>10099823350</v>
          </cell>
          <cell r="G7">
            <v>14.75</v>
          </cell>
          <cell r="H7" t="str">
            <v>G</v>
          </cell>
          <cell r="I7">
            <v>14.75</v>
          </cell>
          <cell r="J7">
            <v>0</v>
          </cell>
        </row>
        <row r="8">
          <cell r="F8">
            <v>10526570512</v>
          </cell>
          <cell r="G8">
            <v>12.96</v>
          </cell>
          <cell r="H8">
            <v>12.54</v>
          </cell>
          <cell r="I8">
            <v>12.54</v>
          </cell>
          <cell r="J8">
            <v>5</v>
          </cell>
        </row>
        <row r="9">
          <cell r="F9">
            <v>55060124654</v>
          </cell>
          <cell r="G9">
            <v>13.05</v>
          </cell>
          <cell r="H9" t="str">
            <v>G</v>
          </cell>
          <cell r="I9">
            <v>13.05</v>
          </cell>
          <cell r="J9">
            <v>4</v>
          </cell>
        </row>
        <row r="10">
          <cell r="F10">
            <v>38459257508</v>
          </cell>
          <cell r="G10">
            <v>12.09</v>
          </cell>
          <cell r="H10">
            <v>12.94</v>
          </cell>
          <cell r="I10">
            <v>12.09</v>
          </cell>
          <cell r="J10">
            <v>7</v>
          </cell>
        </row>
        <row r="11">
          <cell r="F11">
            <v>14912429248</v>
          </cell>
          <cell r="G11">
            <v>11.72</v>
          </cell>
          <cell r="H11">
            <v>11.36</v>
          </cell>
          <cell r="I11">
            <v>11.36</v>
          </cell>
          <cell r="J11">
            <v>9</v>
          </cell>
        </row>
        <row r="12">
          <cell r="F12">
            <v>46189061432</v>
          </cell>
          <cell r="G12">
            <v>15.78</v>
          </cell>
          <cell r="H12">
            <v>12.32</v>
          </cell>
          <cell r="I12">
            <v>12.32</v>
          </cell>
          <cell r="J12">
            <v>6</v>
          </cell>
        </row>
        <row r="13">
          <cell r="F13">
            <v>25253305870</v>
          </cell>
        </row>
        <row r="14">
          <cell r="F14">
            <v>57826000110</v>
          </cell>
          <cell r="G14">
            <v>11.48</v>
          </cell>
          <cell r="H14">
            <v>14.22</v>
          </cell>
          <cell r="I14">
            <v>11.48</v>
          </cell>
          <cell r="J14">
            <v>9</v>
          </cell>
        </row>
        <row r="15">
          <cell r="F15">
            <v>17531341960</v>
          </cell>
          <cell r="G15">
            <v>11.98</v>
          </cell>
          <cell r="H15">
            <v>12.28</v>
          </cell>
          <cell r="I15">
            <v>11.98</v>
          </cell>
          <cell r="J15">
            <v>7</v>
          </cell>
        </row>
        <row r="16">
          <cell r="F16">
            <v>28786965078</v>
          </cell>
          <cell r="G16">
            <v>11.95</v>
          </cell>
          <cell r="H16">
            <v>13.01</v>
          </cell>
          <cell r="I16">
            <v>11.95</v>
          </cell>
          <cell r="J16">
            <v>7</v>
          </cell>
        </row>
        <row r="17">
          <cell r="F17">
            <v>27637825684</v>
          </cell>
          <cell r="G17">
            <v>12.57</v>
          </cell>
          <cell r="H17">
            <v>12.46</v>
          </cell>
          <cell r="I17">
            <v>12.46</v>
          </cell>
          <cell r="J17">
            <v>6</v>
          </cell>
        </row>
        <row r="18">
          <cell r="F18">
            <v>23647354206</v>
          </cell>
          <cell r="G18">
            <v>11.43</v>
          </cell>
          <cell r="H18" t="str">
            <v>G</v>
          </cell>
          <cell r="I18">
            <v>11.43</v>
          </cell>
          <cell r="J18">
            <v>9</v>
          </cell>
        </row>
        <row r="19">
          <cell r="F19">
            <v>31036895612</v>
          </cell>
          <cell r="G19">
            <v>12.01</v>
          </cell>
          <cell r="H19">
            <v>13.01</v>
          </cell>
          <cell r="I19">
            <v>12.01</v>
          </cell>
          <cell r="J19">
            <v>7</v>
          </cell>
        </row>
        <row r="20">
          <cell r="F20">
            <v>26831030238</v>
          </cell>
          <cell r="G20" t="str">
            <v>G</v>
          </cell>
          <cell r="H20">
            <v>11.7</v>
          </cell>
          <cell r="I20">
            <v>11.7</v>
          </cell>
          <cell r="J20">
            <v>8</v>
          </cell>
        </row>
        <row r="21">
          <cell r="F21">
            <v>30553724290</v>
          </cell>
          <cell r="G21">
            <v>10.83</v>
          </cell>
          <cell r="H21" t="str">
            <v>G</v>
          </cell>
          <cell r="I21">
            <v>10.83</v>
          </cell>
          <cell r="J21">
            <v>11</v>
          </cell>
        </row>
        <row r="22">
          <cell r="F22">
            <v>16433640782</v>
          </cell>
          <cell r="G22">
            <v>12.56</v>
          </cell>
          <cell r="H22">
            <v>12.7</v>
          </cell>
          <cell r="I22">
            <v>12.56</v>
          </cell>
          <cell r="J22">
            <v>5</v>
          </cell>
        </row>
        <row r="23">
          <cell r="F23">
            <v>16576068672</v>
          </cell>
          <cell r="G23">
            <v>11.74</v>
          </cell>
          <cell r="H23">
            <v>13.52</v>
          </cell>
          <cell r="I23">
            <v>11.74</v>
          </cell>
          <cell r="J23">
            <v>8</v>
          </cell>
        </row>
        <row r="24">
          <cell r="F24">
            <v>12728503862</v>
          </cell>
          <cell r="G24">
            <v>11.65</v>
          </cell>
          <cell r="H24">
            <v>11.42</v>
          </cell>
          <cell r="I24">
            <v>11.42</v>
          </cell>
          <cell r="J24">
            <v>9</v>
          </cell>
        </row>
        <row r="25">
          <cell r="F25">
            <v>10280881626</v>
          </cell>
          <cell r="G25">
            <v>12.04</v>
          </cell>
          <cell r="H25">
            <v>16.46</v>
          </cell>
          <cell r="I25">
            <v>12.04</v>
          </cell>
          <cell r="J25">
            <v>7</v>
          </cell>
        </row>
        <row r="26">
          <cell r="F26">
            <v>12551526748</v>
          </cell>
          <cell r="G26" t="str">
            <v>G</v>
          </cell>
          <cell r="H26">
            <v>11.75</v>
          </cell>
          <cell r="I26">
            <v>11.75</v>
          </cell>
          <cell r="J26">
            <v>8</v>
          </cell>
        </row>
        <row r="27">
          <cell r="F27">
            <v>28355197718</v>
          </cell>
          <cell r="G27">
            <v>12.32</v>
          </cell>
          <cell r="H27">
            <v>14.96</v>
          </cell>
          <cell r="I27">
            <v>12.32</v>
          </cell>
          <cell r="J27">
            <v>6</v>
          </cell>
        </row>
        <row r="28">
          <cell r="F28">
            <v>10400601776</v>
          </cell>
          <cell r="G28">
            <v>13.36</v>
          </cell>
          <cell r="H28">
            <v>15.12</v>
          </cell>
          <cell r="I28">
            <v>13.36</v>
          </cell>
          <cell r="J28">
            <v>3</v>
          </cell>
        </row>
        <row r="29">
          <cell r="F29">
            <v>55990061364</v>
          </cell>
          <cell r="G29">
            <v>11.41</v>
          </cell>
          <cell r="H29">
            <v>15.89</v>
          </cell>
          <cell r="I29">
            <v>11.41</v>
          </cell>
          <cell r="J29">
            <v>9</v>
          </cell>
        </row>
        <row r="30">
          <cell r="F30">
            <v>51901210548</v>
          </cell>
          <cell r="G30">
            <v>13.38</v>
          </cell>
          <cell r="H30">
            <v>11.58</v>
          </cell>
          <cell r="I30">
            <v>11.58</v>
          </cell>
          <cell r="J30">
            <v>8</v>
          </cell>
        </row>
        <row r="31">
          <cell r="F31">
            <v>16127388792</v>
          </cell>
          <cell r="G31">
            <v>11.06</v>
          </cell>
          <cell r="H31">
            <v>11.36</v>
          </cell>
          <cell r="I31">
            <v>11.06</v>
          </cell>
          <cell r="J31">
            <v>10</v>
          </cell>
        </row>
        <row r="32">
          <cell r="F32">
            <v>11018876068</v>
          </cell>
          <cell r="G32" t="str">
            <v>G</v>
          </cell>
          <cell r="H32">
            <v>13.57</v>
          </cell>
          <cell r="I32">
            <v>13.57</v>
          </cell>
          <cell r="J32">
            <v>2</v>
          </cell>
        </row>
        <row r="33">
          <cell r="F33">
            <v>55909064042</v>
          </cell>
          <cell r="G33">
            <v>12.07</v>
          </cell>
          <cell r="H33">
            <v>12.59</v>
          </cell>
          <cell r="I33">
            <v>12.07</v>
          </cell>
          <cell r="J33">
            <v>7</v>
          </cell>
        </row>
        <row r="34">
          <cell r="F34">
            <v>14525881082</v>
          </cell>
          <cell r="G34">
            <v>12.25</v>
          </cell>
          <cell r="H34">
            <v>12.58</v>
          </cell>
          <cell r="I34">
            <v>12.25</v>
          </cell>
          <cell r="J34">
            <v>6</v>
          </cell>
        </row>
        <row r="35">
          <cell r="F35">
            <v>35617737346</v>
          </cell>
          <cell r="G35">
            <v>12.84</v>
          </cell>
          <cell r="H35" t="str">
            <v>G</v>
          </cell>
          <cell r="I35">
            <v>12.84</v>
          </cell>
          <cell r="J35">
            <v>4</v>
          </cell>
        </row>
        <row r="36">
          <cell r="F36">
            <v>44311269886</v>
          </cell>
          <cell r="G36">
            <v>12.32</v>
          </cell>
          <cell r="H36" t="str">
            <v>G</v>
          </cell>
          <cell r="I36">
            <v>12.32</v>
          </cell>
          <cell r="J36">
            <v>6</v>
          </cell>
        </row>
        <row r="37">
          <cell r="F37">
            <v>50887234074</v>
          </cell>
          <cell r="G37">
            <v>12.24</v>
          </cell>
          <cell r="H37">
            <v>12.21</v>
          </cell>
          <cell r="I37">
            <v>12.21</v>
          </cell>
          <cell r="J37">
            <v>6</v>
          </cell>
        </row>
        <row r="38">
          <cell r="F38">
            <v>44635460372</v>
          </cell>
          <cell r="G38">
            <v>12.02</v>
          </cell>
          <cell r="H38">
            <v>11.78</v>
          </cell>
          <cell r="I38">
            <v>11.78</v>
          </cell>
          <cell r="J38">
            <v>8</v>
          </cell>
        </row>
        <row r="39">
          <cell r="F39">
            <v>40132610456</v>
          </cell>
          <cell r="G39">
            <v>12.66</v>
          </cell>
          <cell r="H39">
            <v>12.71</v>
          </cell>
          <cell r="I39">
            <v>12.66</v>
          </cell>
          <cell r="J39">
            <v>5</v>
          </cell>
        </row>
        <row r="40">
          <cell r="F40">
            <v>10496577740</v>
          </cell>
          <cell r="G40">
            <v>12.2</v>
          </cell>
          <cell r="H40">
            <v>12.04</v>
          </cell>
          <cell r="I40">
            <v>12.04</v>
          </cell>
          <cell r="J40">
            <v>7</v>
          </cell>
        </row>
        <row r="41">
          <cell r="F41">
            <v>12620507418</v>
          </cell>
          <cell r="G41">
            <v>14.03</v>
          </cell>
          <cell r="H41">
            <v>12.78</v>
          </cell>
          <cell r="I41">
            <v>12.78</v>
          </cell>
          <cell r="J41">
            <v>5</v>
          </cell>
        </row>
        <row r="42">
          <cell r="F42">
            <v>47416105592</v>
          </cell>
          <cell r="G42">
            <v>10.37</v>
          </cell>
          <cell r="H42">
            <v>10.54</v>
          </cell>
          <cell r="I42">
            <v>10.37</v>
          </cell>
          <cell r="J42">
            <v>12</v>
          </cell>
        </row>
        <row r="43">
          <cell r="F43">
            <v>17312349246</v>
          </cell>
          <cell r="G43">
            <v>11.48</v>
          </cell>
          <cell r="H43" t="str">
            <v>G</v>
          </cell>
          <cell r="I43">
            <v>11.48</v>
          </cell>
          <cell r="J43">
            <v>9</v>
          </cell>
        </row>
        <row r="44">
          <cell r="F44">
            <v>41206574650</v>
          </cell>
          <cell r="G44">
            <v>14.64</v>
          </cell>
          <cell r="H44">
            <v>14.18</v>
          </cell>
          <cell r="I44">
            <v>14.18</v>
          </cell>
          <cell r="J44">
            <v>0</v>
          </cell>
        </row>
        <row r="45">
          <cell r="F45">
            <v>48958324182</v>
          </cell>
          <cell r="G45">
            <v>12.4</v>
          </cell>
          <cell r="H45">
            <v>11.92</v>
          </cell>
          <cell r="I45">
            <v>11.92</v>
          </cell>
          <cell r="J45">
            <v>7</v>
          </cell>
        </row>
        <row r="46">
          <cell r="F46">
            <v>10229586698</v>
          </cell>
          <cell r="G46">
            <v>12.53</v>
          </cell>
          <cell r="H46">
            <v>12.82</v>
          </cell>
          <cell r="I46">
            <v>12.53</v>
          </cell>
          <cell r="J46">
            <v>5</v>
          </cell>
        </row>
        <row r="47">
          <cell r="F47">
            <v>12650523600</v>
          </cell>
          <cell r="G47">
            <v>13.02</v>
          </cell>
          <cell r="H47">
            <v>13.17</v>
          </cell>
          <cell r="I47">
            <v>13.02</v>
          </cell>
          <cell r="J47">
            <v>4</v>
          </cell>
        </row>
        <row r="48">
          <cell r="F48">
            <v>49762027344</v>
          </cell>
          <cell r="G48">
            <v>10.66</v>
          </cell>
          <cell r="H48">
            <v>10.92</v>
          </cell>
          <cell r="I48">
            <v>10.66</v>
          </cell>
          <cell r="J48">
            <v>11</v>
          </cell>
        </row>
        <row r="49">
          <cell r="F49">
            <v>12083546054</v>
          </cell>
          <cell r="G49">
            <v>12.63</v>
          </cell>
          <cell r="H49">
            <v>11.69</v>
          </cell>
          <cell r="I49">
            <v>11.69</v>
          </cell>
          <cell r="J49">
            <v>8</v>
          </cell>
        </row>
        <row r="50">
          <cell r="F50">
            <v>30532729124</v>
          </cell>
          <cell r="G50">
            <v>12.38</v>
          </cell>
          <cell r="H50">
            <v>11.71</v>
          </cell>
          <cell r="I50">
            <v>11.71</v>
          </cell>
          <cell r="J50">
            <v>8</v>
          </cell>
        </row>
        <row r="51">
          <cell r="F51">
            <v>0</v>
          </cell>
          <cell r="I51">
            <v>0</v>
          </cell>
          <cell r="J51" t="e">
            <v>#N/A</v>
          </cell>
        </row>
        <row r="52">
          <cell r="F52">
            <v>0</v>
          </cell>
          <cell r="I52">
            <v>0</v>
          </cell>
          <cell r="J52" t="e">
            <v>#N/A</v>
          </cell>
        </row>
        <row r="53">
          <cell r="F53">
            <v>0</v>
          </cell>
          <cell r="I53">
            <v>0</v>
          </cell>
          <cell r="J53" t="e">
            <v>#N/A</v>
          </cell>
        </row>
        <row r="54">
          <cell r="F54">
            <v>0</v>
          </cell>
          <cell r="I54">
            <v>0</v>
          </cell>
          <cell r="J54" t="e">
            <v>#N/A</v>
          </cell>
        </row>
        <row r="55">
          <cell r="F55">
            <v>0</v>
          </cell>
          <cell r="I55">
            <v>0</v>
          </cell>
          <cell r="J55" t="e">
            <v>#N/A</v>
          </cell>
        </row>
        <row r="56">
          <cell r="F56">
            <v>0</v>
          </cell>
          <cell r="I56">
            <v>0</v>
          </cell>
          <cell r="J56" t="e">
            <v>#N/A</v>
          </cell>
        </row>
        <row r="57">
          <cell r="F57">
            <v>0</v>
          </cell>
          <cell r="I57">
            <v>0</v>
          </cell>
          <cell r="J57" t="e">
            <v>#N/A</v>
          </cell>
        </row>
        <row r="58">
          <cell r="F58">
            <v>0</v>
          </cell>
          <cell r="I58">
            <v>0</v>
          </cell>
          <cell r="J58" t="e">
            <v>#N/A</v>
          </cell>
        </row>
        <row r="59">
          <cell r="F59">
            <v>0</v>
          </cell>
          <cell r="I59">
            <v>0</v>
          </cell>
          <cell r="J59" t="e">
            <v>#N/A</v>
          </cell>
        </row>
        <row r="60">
          <cell r="F60">
            <v>0</v>
          </cell>
          <cell r="I60">
            <v>0</v>
          </cell>
          <cell r="J60" t="e">
            <v>#N/A</v>
          </cell>
        </row>
        <row r="61">
          <cell r="F61">
            <v>0</v>
          </cell>
          <cell r="I61">
            <v>0</v>
          </cell>
          <cell r="J61" t="e">
            <v>#N/A</v>
          </cell>
        </row>
        <row r="62">
          <cell r="F62">
            <v>0</v>
          </cell>
          <cell r="I62">
            <v>0</v>
          </cell>
          <cell r="J62" t="e">
            <v>#N/A</v>
          </cell>
        </row>
        <row r="63">
          <cell r="F63">
            <v>0</v>
          </cell>
          <cell r="I63">
            <v>0</v>
          </cell>
          <cell r="J63" t="e">
            <v>#N/A</v>
          </cell>
        </row>
        <row r="64">
          <cell r="F64">
            <v>0</v>
          </cell>
          <cell r="I64">
            <v>0</v>
          </cell>
          <cell r="J64" t="e">
            <v>#N/A</v>
          </cell>
        </row>
        <row r="65">
          <cell r="F65">
            <v>0</v>
          </cell>
          <cell r="I65">
            <v>0</v>
          </cell>
          <cell r="J65" t="e">
            <v>#N/A</v>
          </cell>
        </row>
        <row r="66">
          <cell r="F66">
            <v>0</v>
          </cell>
          <cell r="I66">
            <v>0</v>
          </cell>
          <cell r="J66" t="e">
            <v>#N/A</v>
          </cell>
        </row>
        <row r="67">
          <cell r="F67">
            <v>0</v>
          </cell>
          <cell r="I67">
            <v>0</v>
          </cell>
          <cell r="J67" t="e">
            <v>#N/A</v>
          </cell>
        </row>
        <row r="68">
          <cell r="F68">
            <v>0</v>
          </cell>
          <cell r="I68">
            <v>0</v>
          </cell>
          <cell r="J68" t="e">
            <v>#N/A</v>
          </cell>
        </row>
        <row r="69">
          <cell r="F69">
            <v>0</v>
          </cell>
          <cell r="I69">
            <v>0</v>
          </cell>
          <cell r="J69" t="e">
            <v>#N/A</v>
          </cell>
        </row>
        <row r="70">
          <cell r="F70">
            <v>0</v>
          </cell>
          <cell r="I70">
            <v>0</v>
          </cell>
          <cell r="J70" t="e">
            <v>#N/A</v>
          </cell>
        </row>
        <row r="71">
          <cell r="F71">
            <v>0</v>
          </cell>
          <cell r="I71">
            <v>0</v>
          </cell>
          <cell r="J71" t="e">
            <v>#N/A</v>
          </cell>
        </row>
        <row r="72">
          <cell r="F72">
            <v>0</v>
          </cell>
          <cell r="I72">
            <v>0</v>
          </cell>
          <cell r="J72" t="e">
            <v>#N/A</v>
          </cell>
        </row>
        <row r="73">
          <cell r="F73">
            <v>0</v>
          </cell>
          <cell r="I73">
            <v>0</v>
          </cell>
          <cell r="J73" t="e">
            <v>#N/A</v>
          </cell>
        </row>
        <row r="74">
          <cell r="F74">
            <v>0</v>
          </cell>
          <cell r="I74">
            <v>0</v>
          </cell>
          <cell r="J74" t="e">
            <v>#N/A</v>
          </cell>
        </row>
        <row r="75">
          <cell r="F75">
            <v>0</v>
          </cell>
          <cell r="I75">
            <v>0</v>
          </cell>
          <cell r="J75" t="e">
            <v>#N/A</v>
          </cell>
        </row>
        <row r="76">
          <cell r="F76">
            <v>0</v>
          </cell>
          <cell r="I76">
            <v>0</v>
          </cell>
          <cell r="J76" t="e">
            <v>#N/A</v>
          </cell>
        </row>
        <row r="77">
          <cell r="F77">
            <v>0</v>
          </cell>
          <cell r="I77">
            <v>0</v>
          </cell>
          <cell r="J77" t="e">
            <v>#N/A</v>
          </cell>
        </row>
      </sheetData>
      <sheetData sheetId="10">
        <row r="1">
          <cell r="F1" t="str">
            <v>TC KİMLİK NO</v>
          </cell>
          <cell r="G1" t="str">
            <v>1 TEKRAR</v>
          </cell>
          <cell r="H1" t="str">
            <v>2.TEKRAR</v>
          </cell>
          <cell r="I1" t="str">
            <v>İYİ
DERECE</v>
          </cell>
          <cell r="J1" t="str">
            <v>PUAN</v>
          </cell>
        </row>
        <row r="2">
          <cell r="F2">
            <v>18304010816</v>
          </cell>
          <cell r="G2">
            <v>1.95</v>
          </cell>
          <cell r="H2">
            <v>2.0499999999999998</v>
          </cell>
          <cell r="I2">
            <v>2.0499999999999998</v>
          </cell>
          <cell r="J2">
            <v>8.7606837606837598</v>
          </cell>
        </row>
        <row r="3">
          <cell r="F3">
            <v>41500557298</v>
          </cell>
          <cell r="G3">
            <v>1.8</v>
          </cell>
          <cell r="H3">
            <v>1.78</v>
          </cell>
          <cell r="I3">
            <v>1.8</v>
          </cell>
          <cell r="J3">
            <v>7.6923076923076934</v>
          </cell>
        </row>
        <row r="4">
          <cell r="F4">
            <v>40333705500</v>
          </cell>
        </row>
        <row r="5">
          <cell r="F5">
            <v>45574429000</v>
          </cell>
          <cell r="G5">
            <v>2.19</v>
          </cell>
          <cell r="H5">
            <v>2.3199999999999998</v>
          </cell>
          <cell r="I5">
            <v>2.3199999999999998</v>
          </cell>
          <cell r="J5">
            <v>9.9145299145299148</v>
          </cell>
        </row>
        <row r="6">
          <cell r="F6">
            <v>35404214968</v>
          </cell>
          <cell r="G6" t="str">
            <v>G</v>
          </cell>
          <cell r="H6">
            <v>1.43</v>
          </cell>
          <cell r="I6">
            <v>1.43</v>
          </cell>
          <cell r="J6">
            <v>6.1111111111111107</v>
          </cell>
        </row>
        <row r="7">
          <cell r="F7">
            <v>10099823350</v>
          </cell>
          <cell r="G7">
            <v>2.0299999999999998</v>
          </cell>
          <cell r="H7" t="str">
            <v>G</v>
          </cell>
          <cell r="I7">
            <v>2.0299999999999998</v>
          </cell>
          <cell r="J7">
            <v>8.6752136752136746</v>
          </cell>
        </row>
        <row r="8">
          <cell r="F8">
            <v>10526570512</v>
          </cell>
          <cell r="G8">
            <v>1.95</v>
          </cell>
          <cell r="H8">
            <v>2.02</v>
          </cell>
          <cell r="I8">
            <v>2.02</v>
          </cell>
          <cell r="J8">
            <v>8.6324786324786338</v>
          </cell>
        </row>
        <row r="9">
          <cell r="F9">
            <v>55060124654</v>
          </cell>
          <cell r="G9">
            <v>1.82</v>
          </cell>
          <cell r="H9">
            <v>2.0699999999999998</v>
          </cell>
          <cell r="I9">
            <v>2.0699999999999998</v>
          </cell>
          <cell r="J9">
            <v>8.8461538461538467</v>
          </cell>
        </row>
        <row r="10">
          <cell r="F10">
            <v>38459257508</v>
          </cell>
          <cell r="G10">
            <v>1.83</v>
          </cell>
          <cell r="H10">
            <v>1.85</v>
          </cell>
          <cell r="I10">
            <v>1.85</v>
          </cell>
          <cell r="J10">
            <v>7.9059829059829063</v>
          </cell>
        </row>
        <row r="11">
          <cell r="F11">
            <v>14912429248</v>
          </cell>
          <cell r="G11">
            <v>1.91</v>
          </cell>
          <cell r="H11">
            <v>2.02</v>
          </cell>
          <cell r="I11">
            <v>2.02</v>
          </cell>
          <cell r="J11">
            <v>8.6324786324786338</v>
          </cell>
        </row>
        <row r="12">
          <cell r="F12">
            <v>46189061432</v>
          </cell>
          <cell r="G12">
            <v>1.88</v>
          </cell>
          <cell r="H12">
            <v>1.02</v>
          </cell>
          <cell r="I12">
            <v>1.88</v>
          </cell>
          <cell r="J12">
            <v>8.0341880341880341</v>
          </cell>
        </row>
        <row r="13">
          <cell r="F13">
            <v>25253305870</v>
          </cell>
        </row>
        <row r="14">
          <cell r="F14">
            <v>57826000110</v>
          </cell>
          <cell r="G14">
            <v>1.91</v>
          </cell>
          <cell r="H14">
            <v>1.94</v>
          </cell>
          <cell r="I14">
            <v>1.94</v>
          </cell>
          <cell r="J14">
            <v>8.2905982905982913</v>
          </cell>
        </row>
        <row r="15">
          <cell r="F15">
            <v>17531341960</v>
          </cell>
          <cell r="G15">
            <v>1.62</v>
          </cell>
          <cell r="H15">
            <v>1.96</v>
          </cell>
          <cell r="I15">
            <v>1.96</v>
          </cell>
          <cell r="J15">
            <v>8.3760683760683765</v>
          </cell>
        </row>
        <row r="16">
          <cell r="F16">
            <v>28786965078</v>
          </cell>
          <cell r="G16">
            <v>2.0299999999999998</v>
          </cell>
          <cell r="H16">
            <v>2.0299999999999998</v>
          </cell>
          <cell r="I16">
            <v>2.0299999999999998</v>
          </cell>
          <cell r="J16">
            <v>8.6752136752136746</v>
          </cell>
        </row>
        <row r="17">
          <cell r="F17">
            <v>27637825684</v>
          </cell>
          <cell r="G17">
            <v>2.09</v>
          </cell>
          <cell r="H17">
            <v>2.16</v>
          </cell>
          <cell r="I17">
            <v>2.16</v>
          </cell>
          <cell r="J17">
            <v>9.2307692307692317</v>
          </cell>
        </row>
        <row r="18">
          <cell r="F18">
            <v>23647354206</v>
          </cell>
          <cell r="G18">
            <v>1.85</v>
          </cell>
          <cell r="H18">
            <v>1.63</v>
          </cell>
          <cell r="I18">
            <v>1.85</v>
          </cell>
          <cell r="J18">
            <v>7.9059829059829063</v>
          </cell>
        </row>
        <row r="19">
          <cell r="F19">
            <v>31036895612</v>
          </cell>
          <cell r="G19" t="str">
            <v>G</v>
          </cell>
          <cell r="H19">
            <v>1.84</v>
          </cell>
          <cell r="I19">
            <v>1.84</v>
          </cell>
          <cell r="J19">
            <v>7.8632478632478637</v>
          </cell>
        </row>
        <row r="20">
          <cell r="F20">
            <v>26831030238</v>
          </cell>
          <cell r="G20">
            <v>2.06</v>
          </cell>
          <cell r="H20">
            <v>2.21</v>
          </cell>
          <cell r="I20">
            <v>2.21</v>
          </cell>
          <cell r="J20">
            <v>9.4444444444444446</v>
          </cell>
        </row>
        <row r="21">
          <cell r="F21">
            <v>30553724290</v>
          </cell>
          <cell r="G21">
            <v>0.9</v>
          </cell>
          <cell r="H21">
            <v>1.86</v>
          </cell>
          <cell r="I21">
            <v>1.86</v>
          </cell>
          <cell r="J21">
            <v>7.9487179487179498</v>
          </cell>
        </row>
        <row r="22">
          <cell r="F22">
            <v>16433640782</v>
          </cell>
          <cell r="G22">
            <v>1.35</v>
          </cell>
          <cell r="H22">
            <v>1.55</v>
          </cell>
          <cell r="I22">
            <v>1.55</v>
          </cell>
          <cell r="J22">
            <v>6.6239316239316244</v>
          </cell>
        </row>
        <row r="23">
          <cell r="F23">
            <v>16576068672</v>
          </cell>
          <cell r="G23">
            <v>1.88</v>
          </cell>
          <cell r="H23">
            <v>2</v>
          </cell>
          <cell r="I23">
            <v>2</v>
          </cell>
          <cell r="J23">
            <v>8.5470085470085468</v>
          </cell>
        </row>
        <row r="24">
          <cell r="F24">
            <v>12728503862</v>
          </cell>
          <cell r="G24">
            <v>2</v>
          </cell>
          <cell r="H24">
            <v>2.0499999999999998</v>
          </cell>
          <cell r="I24">
            <v>2.0499999999999998</v>
          </cell>
          <cell r="J24">
            <v>8.7606837606837598</v>
          </cell>
        </row>
        <row r="25">
          <cell r="F25">
            <v>10280881626</v>
          </cell>
          <cell r="G25">
            <v>1.77</v>
          </cell>
          <cell r="H25">
            <v>1.81</v>
          </cell>
          <cell r="I25">
            <v>1.81</v>
          </cell>
          <cell r="J25">
            <v>7.735042735042736</v>
          </cell>
        </row>
        <row r="26">
          <cell r="F26">
            <v>12551526748</v>
          </cell>
          <cell r="G26">
            <v>2.2599999999999998</v>
          </cell>
          <cell r="H26">
            <v>2.2799999999999998</v>
          </cell>
          <cell r="I26">
            <v>2.2799999999999998</v>
          </cell>
          <cell r="J26">
            <v>9.7435897435897427</v>
          </cell>
        </row>
        <row r="27">
          <cell r="F27">
            <v>28355197718</v>
          </cell>
          <cell r="G27">
            <v>2.1</v>
          </cell>
          <cell r="H27">
            <v>2.2000000000000002</v>
          </cell>
          <cell r="I27">
            <v>2.2000000000000002</v>
          </cell>
          <cell r="J27">
            <v>9.4017094017094038</v>
          </cell>
        </row>
        <row r="28">
          <cell r="F28">
            <v>10400601776</v>
          </cell>
          <cell r="G28" t="str">
            <v>G</v>
          </cell>
          <cell r="H28">
            <v>2</v>
          </cell>
          <cell r="I28">
            <v>2</v>
          </cell>
          <cell r="J28">
            <v>8.5470085470085468</v>
          </cell>
        </row>
        <row r="29">
          <cell r="F29">
            <v>55990061364</v>
          </cell>
          <cell r="G29">
            <v>1.84</v>
          </cell>
          <cell r="H29">
            <v>1.62</v>
          </cell>
          <cell r="I29">
            <v>1.84</v>
          </cell>
          <cell r="J29">
            <v>7.8632478632478637</v>
          </cell>
        </row>
        <row r="30">
          <cell r="F30">
            <v>51901210548</v>
          </cell>
          <cell r="G30" t="str">
            <v>G</v>
          </cell>
          <cell r="H30">
            <v>1.89</v>
          </cell>
          <cell r="I30">
            <v>1.89</v>
          </cell>
          <cell r="J30">
            <v>8.0769230769230766</v>
          </cell>
        </row>
        <row r="31">
          <cell r="F31">
            <v>16127388792</v>
          </cell>
          <cell r="G31">
            <v>1.81</v>
          </cell>
          <cell r="H31">
            <v>1.88</v>
          </cell>
          <cell r="I31">
            <v>1.88</v>
          </cell>
          <cell r="J31">
            <v>8.0341880341880341</v>
          </cell>
        </row>
        <row r="32">
          <cell r="F32">
            <v>11018876068</v>
          </cell>
          <cell r="G32">
            <v>2</v>
          </cell>
          <cell r="H32">
            <v>1.89</v>
          </cell>
          <cell r="I32">
            <v>2</v>
          </cell>
          <cell r="J32">
            <v>8.5470085470085468</v>
          </cell>
        </row>
        <row r="33">
          <cell r="F33">
            <v>55909064042</v>
          </cell>
          <cell r="G33">
            <v>2.06</v>
          </cell>
          <cell r="H33">
            <v>2</v>
          </cell>
          <cell r="I33">
            <v>2.06</v>
          </cell>
          <cell r="J33">
            <v>8.8034188034188041</v>
          </cell>
        </row>
        <row r="34">
          <cell r="F34">
            <v>14525881082</v>
          </cell>
          <cell r="G34">
            <v>1.82</v>
          </cell>
          <cell r="H34">
            <v>2</v>
          </cell>
          <cell r="I34">
            <v>2</v>
          </cell>
          <cell r="J34">
            <v>8.5470085470085468</v>
          </cell>
        </row>
        <row r="35">
          <cell r="F35">
            <v>35617737346</v>
          </cell>
          <cell r="G35">
            <v>1.79</v>
          </cell>
          <cell r="H35">
            <v>1.74</v>
          </cell>
          <cell r="I35">
            <v>1.79</v>
          </cell>
          <cell r="J35">
            <v>7.6495726495726499</v>
          </cell>
        </row>
        <row r="36">
          <cell r="F36">
            <v>44311269886</v>
          </cell>
          <cell r="G36">
            <v>2.06</v>
          </cell>
          <cell r="H36">
            <v>2.14</v>
          </cell>
          <cell r="I36">
            <v>2.14</v>
          </cell>
          <cell r="J36">
            <v>9.1452991452991466</v>
          </cell>
        </row>
        <row r="37">
          <cell r="F37">
            <v>50887234074</v>
          </cell>
          <cell r="G37">
            <v>1.47</v>
          </cell>
          <cell r="H37">
            <v>1.49</v>
          </cell>
          <cell r="I37">
            <v>1.49</v>
          </cell>
          <cell r="J37">
            <v>6.367521367521368</v>
          </cell>
        </row>
        <row r="38">
          <cell r="F38">
            <v>44635460372</v>
          </cell>
          <cell r="G38">
            <v>2.0499999999999998</v>
          </cell>
          <cell r="H38">
            <v>2.1</v>
          </cell>
          <cell r="I38">
            <v>2.1</v>
          </cell>
          <cell r="J38">
            <v>8.9743589743589745</v>
          </cell>
        </row>
        <row r="39">
          <cell r="F39">
            <v>40132610456</v>
          </cell>
          <cell r="G39">
            <v>1.98</v>
          </cell>
          <cell r="H39" t="str">
            <v>G</v>
          </cell>
          <cell r="I39">
            <v>1.98</v>
          </cell>
          <cell r="J39">
            <v>8.4615384615384617</v>
          </cell>
        </row>
        <row r="40">
          <cell r="F40">
            <v>10496577740</v>
          </cell>
          <cell r="G40">
            <v>1.87</v>
          </cell>
          <cell r="H40">
            <v>2.0699999999999998</v>
          </cell>
          <cell r="I40">
            <v>2.0699999999999998</v>
          </cell>
          <cell r="J40">
            <v>8.8461538461538467</v>
          </cell>
        </row>
        <row r="41">
          <cell r="F41">
            <v>12620507418</v>
          </cell>
          <cell r="G41">
            <v>1.75</v>
          </cell>
          <cell r="H41">
            <v>1.85</v>
          </cell>
          <cell r="I41">
            <v>1.85</v>
          </cell>
          <cell r="J41">
            <v>7.9059829059829063</v>
          </cell>
        </row>
        <row r="42">
          <cell r="F42">
            <v>47416105592</v>
          </cell>
          <cell r="G42">
            <v>2.2599999999999998</v>
          </cell>
          <cell r="H42">
            <v>2.34</v>
          </cell>
          <cell r="I42">
            <v>2.34</v>
          </cell>
          <cell r="J42">
            <v>10</v>
          </cell>
        </row>
        <row r="43">
          <cell r="F43">
            <v>17312349246</v>
          </cell>
          <cell r="G43" t="str">
            <v>G</v>
          </cell>
          <cell r="H43">
            <v>2</v>
          </cell>
          <cell r="I43">
            <v>2</v>
          </cell>
          <cell r="J43">
            <v>8.5470085470085468</v>
          </cell>
        </row>
        <row r="44">
          <cell r="F44">
            <v>41206574650</v>
          </cell>
          <cell r="G44">
            <v>1.99</v>
          </cell>
          <cell r="H44">
            <v>1.44</v>
          </cell>
          <cell r="I44">
            <v>1.99</v>
          </cell>
          <cell r="J44">
            <v>8.5042735042735043</v>
          </cell>
        </row>
        <row r="45">
          <cell r="F45">
            <v>48958324182</v>
          </cell>
          <cell r="G45">
            <v>2</v>
          </cell>
          <cell r="H45">
            <v>2.16</v>
          </cell>
          <cell r="I45">
            <v>2.16</v>
          </cell>
          <cell r="J45">
            <v>9.2307692307692317</v>
          </cell>
        </row>
        <row r="46">
          <cell r="F46">
            <v>10229586698</v>
          </cell>
          <cell r="G46">
            <v>1.6</v>
          </cell>
          <cell r="H46">
            <v>1.64</v>
          </cell>
          <cell r="I46">
            <v>1.64</v>
          </cell>
          <cell r="J46">
            <v>7.0085470085470085</v>
          </cell>
        </row>
        <row r="47">
          <cell r="F47">
            <v>12650523600</v>
          </cell>
          <cell r="G47">
            <v>1.8</v>
          </cell>
          <cell r="H47">
            <v>1.86</v>
          </cell>
          <cell r="I47">
            <v>1.86</v>
          </cell>
          <cell r="J47">
            <v>7.9487179487179498</v>
          </cell>
        </row>
        <row r="48">
          <cell r="F48">
            <v>49762027344</v>
          </cell>
          <cell r="G48">
            <v>1.92</v>
          </cell>
          <cell r="H48">
            <v>1.96</v>
          </cell>
          <cell r="I48">
            <v>1.96</v>
          </cell>
          <cell r="J48">
            <v>8.3760683760683765</v>
          </cell>
        </row>
        <row r="49">
          <cell r="F49">
            <v>12083546054</v>
          </cell>
          <cell r="G49">
            <v>2.15</v>
          </cell>
          <cell r="H49">
            <v>0.86</v>
          </cell>
          <cell r="I49">
            <v>2.15</v>
          </cell>
          <cell r="J49">
            <v>9.1880341880341874</v>
          </cell>
        </row>
        <row r="50">
          <cell r="F50">
            <v>30532729124</v>
          </cell>
          <cell r="G50">
            <v>2.02</v>
          </cell>
          <cell r="H50">
            <v>1.66</v>
          </cell>
          <cell r="I50">
            <v>2.02</v>
          </cell>
          <cell r="J50">
            <v>8.6324786324786338</v>
          </cell>
        </row>
        <row r="51">
          <cell r="F51">
            <v>0</v>
          </cell>
          <cell r="I51">
            <v>0</v>
          </cell>
          <cell r="J51">
            <v>0</v>
          </cell>
        </row>
        <row r="52">
          <cell r="F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  <cell r="I56">
            <v>0</v>
          </cell>
          <cell r="J56">
            <v>0</v>
          </cell>
        </row>
        <row r="57">
          <cell r="F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I61">
            <v>0</v>
          </cell>
          <cell r="J61">
            <v>0</v>
          </cell>
        </row>
        <row r="62">
          <cell r="F62">
            <v>0</v>
          </cell>
          <cell r="I62">
            <v>0</v>
          </cell>
          <cell r="J62">
            <v>0</v>
          </cell>
        </row>
        <row r="63">
          <cell r="F63">
            <v>0</v>
          </cell>
          <cell r="I63">
            <v>0</v>
          </cell>
          <cell r="J63">
            <v>0</v>
          </cell>
        </row>
        <row r="64">
          <cell r="F64">
            <v>0</v>
          </cell>
          <cell r="I64">
            <v>0</v>
          </cell>
          <cell r="J64">
            <v>0</v>
          </cell>
        </row>
        <row r="65">
          <cell r="F65">
            <v>0</v>
          </cell>
          <cell r="I65">
            <v>0</v>
          </cell>
          <cell r="J65">
            <v>0</v>
          </cell>
        </row>
        <row r="66">
          <cell r="F66">
            <v>0</v>
          </cell>
          <cell r="I66">
            <v>0</v>
          </cell>
          <cell r="J66">
            <v>0</v>
          </cell>
        </row>
        <row r="67">
          <cell r="F67">
            <v>0</v>
          </cell>
          <cell r="I67">
            <v>0</v>
          </cell>
          <cell r="J67">
            <v>0</v>
          </cell>
        </row>
        <row r="68">
          <cell r="F68">
            <v>0</v>
          </cell>
          <cell r="I68">
            <v>0</v>
          </cell>
          <cell r="J68">
            <v>0</v>
          </cell>
        </row>
        <row r="69">
          <cell r="F69">
            <v>0</v>
          </cell>
          <cell r="I69">
            <v>0</v>
          </cell>
          <cell r="J69">
            <v>0</v>
          </cell>
        </row>
        <row r="70">
          <cell r="F70">
            <v>0</v>
          </cell>
          <cell r="I70">
            <v>0</v>
          </cell>
          <cell r="J70">
            <v>0</v>
          </cell>
        </row>
        <row r="71">
          <cell r="F71">
            <v>0</v>
          </cell>
          <cell r="I71">
            <v>0</v>
          </cell>
          <cell r="J71">
            <v>0</v>
          </cell>
        </row>
        <row r="72">
          <cell r="F72">
            <v>0</v>
          </cell>
          <cell r="I72">
            <v>0</v>
          </cell>
          <cell r="J72">
            <v>0</v>
          </cell>
        </row>
        <row r="73">
          <cell r="F73">
            <v>0</v>
          </cell>
          <cell r="I73">
            <v>0</v>
          </cell>
          <cell r="J73">
            <v>0</v>
          </cell>
        </row>
        <row r="74">
          <cell r="F74">
            <v>0</v>
          </cell>
          <cell r="I74">
            <v>0</v>
          </cell>
          <cell r="J74">
            <v>0</v>
          </cell>
        </row>
        <row r="75">
          <cell r="F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I76">
            <v>0</v>
          </cell>
          <cell r="J76">
            <v>0</v>
          </cell>
        </row>
        <row r="77">
          <cell r="F77">
            <v>0</v>
          </cell>
          <cell r="I77">
            <v>0</v>
          </cell>
          <cell r="J77">
            <v>0</v>
          </cell>
        </row>
      </sheetData>
      <sheetData sheetId="11">
        <row r="1">
          <cell r="F1" t="str">
            <v>TC KİMLİK NO</v>
          </cell>
          <cell r="G1" t="str">
            <v>1.VURUŞ</v>
          </cell>
          <cell r="H1" t="str">
            <v>2.VURUŞ</v>
          </cell>
          <cell r="I1" t="str">
            <v>3. VURUŞ</v>
          </cell>
          <cell r="J1" t="str">
            <v>TOPLAM
 PUAN</v>
          </cell>
        </row>
        <row r="2">
          <cell r="F2">
            <v>18304010816</v>
          </cell>
          <cell r="G2">
            <v>4</v>
          </cell>
          <cell r="H2">
            <v>4</v>
          </cell>
          <cell r="I2">
            <v>0</v>
          </cell>
          <cell r="J2">
            <v>8</v>
          </cell>
        </row>
        <row r="3">
          <cell r="F3">
            <v>41500557298</v>
          </cell>
          <cell r="G3">
            <v>3</v>
          </cell>
          <cell r="H3">
            <v>0</v>
          </cell>
          <cell r="I3">
            <v>2</v>
          </cell>
          <cell r="J3">
            <v>5</v>
          </cell>
        </row>
        <row r="4">
          <cell r="F4">
            <v>40333705500</v>
          </cell>
          <cell r="G4" t="str">
            <v>G</v>
          </cell>
          <cell r="H4" t="str">
            <v>G</v>
          </cell>
          <cell r="I4" t="str">
            <v>G</v>
          </cell>
          <cell r="J4">
            <v>0</v>
          </cell>
        </row>
        <row r="5">
          <cell r="F5">
            <v>45574429000</v>
          </cell>
          <cell r="G5">
            <v>3</v>
          </cell>
          <cell r="H5">
            <v>4</v>
          </cell>
          <cell r="I5">
            <v>0</v>
          </cell>
          <cell r="J5">
            <v>7</v>
          </cell>
        </row>
        <row r="6">
          <cell r="F6">
            <v>35404214968</v>
          </cell>
          <cell r="G6">
            <v>2</v>
          </cell>
          <cell r="H6">
            <v>2</v>
          </cell>
          <cell r="I6">
            <v>3</v>
          </cell>
          <cell r="J6">
            <v>7</v>
          </cell>
        </row>
        <row r="7">
          <cell r="F7">
            <v>10099823350</v>
          </cell>
          <cell r="G7">
            <v>4</v>
          </cell>
          <cell r="H7">
            <v>0</v>
          </cell>
          <cell r="I7">
            <v>0</v>
          </cell>
          <cell r="J7">
            <v>4</v>
          </cell>
        </row>
        <row r="8">
          <cell r="F8">
            <v>10526570512</v>
          </cell>
          <cell r="G8">
            <v>0</v>
          </cell>
          <cell r="H8">
            <v>0</v>
          </cell>
          <cell r="I8">
            <v>4</v>
          </cell>
          <cell r="J8">
            <v>4</v>
          </cell>
        </row>
        <row r="9">
          <cell r="F9">
            <v>55060124654</v>
          </cell>
          <cell r="G9">
            <v>0</v>
          </cell>
          <cell r="H9">
            <v>4</v>
          </cell>
          <cell r="I9">
            <v>2</v>
          </cell>
          <cell r="J9">
            <v>6</v>
          </cell>
        </row>
        <row r="10">
          <cell r="F10">
            <v>38459257508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F11">
            <v>14912429248</v>
          </cell>
          <cell r="G11">
            <v>0</v>
          </cell>
          <cell r="H11">
            <v>3</v>
          </cell>
          <cell r="I11">
            <v>3</v>
          </cell>
          <cell r="J11">
            <v>6</v>
          </cell>
        </row>
        <row r="12">
          <cell r="F12">
            <v>46189061432</v>
          </cell>
          <cell r="G12">
            <v>0</v>
          </cell>
          <cell r="H12">
            <v>3</v>
          </cell>
          <cell r="I12">
            <v>4</v>
          </cell>
          <cell r="J12">
            <v>7</v>
          </cell>
        </row>
        <row r="13">
          <cell r="F13">
            <v>25253305870</v>
          </cell>
          <cell r="G13" t="str">
            <v>G</v>
          </cell>
          <cell r="H13" t="str">
            <v>G</v>
          </cell>
          <cell r="I13" t="str">
            <v>G</v>
          </cell>
          <cell r="J13">
            <v>0</v>
          </cell>
        </row>
        <row r="14">
          <cell r="F14">
            <v>57826000110</v>
          </cell>
          <cell r="G14">
            <v>0</v>
          </cell>
          <cell r="H14">
            <v>2</v>
          </cell>
          <cell r="I14">
            <v>0</v>
          </cell>
          <cell r="J14">
            <v>2</v>
          </cell>
        </row>
        <row r="15">
          <cell r="F15">
            <v>17531341960</v>
          </cell>
          <cell r="G15">
            <v>0</v>
          </cell>
          <cell r="H15">
            <v>2</v>
          </cell>
          <cell r="I15">
            <v>0</v>
          </cell>
          <cell r="J15">
            <v>2</v>
          </cell>
        </row>
        <row r="16">
          <cell r="F16">
            <v>28786965078</v>
          </cell>
          <cell r="G16">
            <v>0</v>
          </cell>
          <cell r="H16">
            <v>0</v>
          </cell>
          <cell r="I16">
            <v>2</v>
          </cell>
          <cell r="J16">
            <v>2</v>
          </cell>
        </row>
        <row r="17">
          <cell r="F17">
            <v>27637825684</v>
          </cell>
          <cell r="G17">
            <v>0</v>
          </cell>
          <cell r="H17">
            <v>4</v>
          </cell>
          <cell r="I17">
            <v>4</v>
          </cell>
          <cell r="J17">
            <v>8</v>
          </cell>
        </row>
        <row r="18">
          <cell r="F18">
            <v>23647354206</v>
          </cell>
          <cell r="G18">
            <v>0</v>
          </cell>
          <cell r="H18">
            <v>2</v>
          </cell>
          <cell r="I18">
            <v>4</v>
          </cell>
          <cell r="J18">
            <v>6</v>
          </cell>
        </row>
        <row r="19">
          <cell r="F19">
            <v>31036895612</v>
          </cell>
          <cell r="G19">
            <v>2</v>
          </cell>
          <cell r="H19">
            <v>4</v>
          </cell>
          <cell r="I19">
            <v>2</v>
          </cell>
          <cell r="J19">
            <v>8</v>
          </cell>
        </row>
        <row r="20">
          <cell r="F20">
            <v>26831030238</v>
          </cell>
          <cell r="G20">
            <v>4</v>
          </cell>
          <cell r="H20">
            <v>4</v>
          </cell>
          <cell r="I20">
            <v>0</v>
          </cell>
          <cell r="J20">
            <v>8</v>
          </cell>
        </row>
        <row r="21">
          <cell r="F21">
            <v>30553724290</v>
          </cell>
          <cell r="G21">
            <v>0</v>
          </cell>
          <cell r="H21">
            <v>4</v>
          </cell>
          <cell r="I21">
            <v>4</v>
          </cell>
          <cell r="J21">
            <v>8</v>
          </cell>
        </row>
        <row r="22">
          <cell r="F22">
            <v>16433640782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16576068672</v>
          </cell>
          <cell r="G23">
            <v>2</v>
          </cell>
          <cell r="H23">
            <v>0</v>
          </cell>
          <cell r="I23">
            <v>0</v>
          </cell>
          <cell r="J23">
            <v>2</v>
          </cell>
        </row>
        <row r="24">
          <cell r="F24">
            <v>12728503862</v>
          </cell>
          <cell r="G24">
            <v>2</v>
          </cell>
          <cell r="H24">
            <v>0</v>
          </cell>
          <cell r="I24">
            <v>0</v>
          </cell>
          <cell r="J24">
            <v>2</v>
          </cell>
        </row>
        <row r="25">
          <cell r="F25">
            <v>10280881626</v>
          </cell>
          <cell r="G25">
            <v>4</v>
          </cell>
          <cell r="H25">
            <v>4</v>
          </cell>
          <cell r="I25">
            <v>0</v>
          </cell>
          <cell r="J25">
            <v>8</v>
          </cell>
        </row>
        <row r="26">
          <cell r="F26">
            <v>12551526748</v>
          </cell>
          <cell r="G26">
            <v>0</v>
          </cell>
          <cell r="H26">
            <v>2</v>
          </cell>
          <cell r="I26">
            <v>3</v>
          </cell>
          <cell r="J26">
            <v>5</v>
          </cell>
        </row>
        <row r="27">
          <cell r="F27">
            <v>28355197718</v>
          </cell>
          <cell r="G27">
            <v>0</v>
          </cell>
          <cell r="H27">
            <v>2</v>
          </cell>
          <cell r="I27">
            <v>0</v>
          </cell>
          <cell r="J27">
            <v>2</v>
          </cell>
        </row>
        <row r="28">
          <cell r="F28">
            <v>10400601776</v>
          </cell>
          <cell r="G28">
            <v>2</v>
          </cell>
          <cell r="H28">
            <v>0</v>
          </cell>
          <cell r="I28">
            <v>2</v>
          </cell>
          <cell r="J28">
            <v>4</v>
          </cell>
        </row>
        <row r="29">
          <cell r="F29">
            <v>55990061364</v>
          </cell>
          <cell r="G29">
            <v>2</v>
          </cell>
          <cell r="H29">
            <v>0</v>
          </cell>
          <cell r="I29">
            <v>0</v>
          </cell>
          <cell r="J29">
            <v>2</v>
          </cell>
        </row>
        <row r="30">
          <cell r="F30">
            <v>51901210548</v>
          </cell>
          <cell r="G30">
            <v>3</v>
          </cell>
          <cell r="H30">
            <v>0</v>
          </cell>
          <cell r="I30">
            <v>3</v>
          </cell>
          <cell r="J30">
            <v>6</v>
          </cell>
        </row>
        <row r="31">
          <cell r="F31">
            <v>16127388792</v>
          </cell>
          <cell r="G31">
            <v>4</v>
          </cell>
          <cell r="H31">
            <v>4</v>
          </cell>
          <cell r="I31">
            <v>4</v>
          </cell>
          <cell r="J31">
            <v>12</v>
          </cell>
        </row>
        <row r="32">
          <cell r="F32">
            <v>11018876068</v>
          </cell>
          <cell r="G32">
            <v>4</v>
          </cell>
          <cell r="H32">
            <v>4</v>
          </cell>
          <cell r="I32">
            <v>3</v>
          </cell>
          <cell r="J32">
            <v>11</v>
          </cell>
        </row>
        <row r="33">
          <cell r="F33">
            <v>55909064042</v>
          </cell>
          <cell r="G33">
            <v>3</v>
          </cell>
          <cell r="H33">
            <v>2</v>
          </cell>
          <cell r="I33">
            <v>0</v>
          </cell>
          <cell r="J33">
            <v>5</v>
          </cell>
        </row>
        <row r="34">
          <cell r="F34">
            <v>14525881082</v>
          </cell>
          <cell r="G34">
            <v>0</v>
          </cell>
          <cell r="H34">
            <v>2</v>
          </cell>
          <cell r="I34">
            <v>0</v>
          </cell>
          <cell r="J34">
            <v>2</v>
          </cell>
        </row>
        <row r="35">
          <cell r="F35">
            <v>35617737346</v>
          </cell>
          <cell r="G35">
            <v>3</v>
          </cell>
          <cell r="H35">
            <v>4</v>
          </cell>
          <cell r="I35">
            <v>4</v>
          </cell>
          <cell r="J35">
            <v>11</v>
          </cell>
        </row>
        <row r="36">
          <cell r="F36">
            <v>44311269886</v>
          </cell>
          <cell r="G36">
            <v>2</v>
          </cell>
          <cell r="H36">
            <v>0</v>
          </cell>
          <cell r="I36">
            <v>0</v>
          </cell>
          <cell r="J36">
            <v>2</v>
          </cell>
        </row>
        <row r="37">
          <cell r="F37">
            <v>50887234074</v>
          </cell>
          <cell r="G37">
            <v>0</v>
          </cell>
          <cell r="H37">
            <v>4</v>
          </cell>
          <cell r="I37">
            <v>0</v>
          </cell>
          <cell r="J37">
            <v>4</v>
          </cell>
        </row>
        <row r="38">
          <cell r="F38">
            <v>44635460372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F39">
            <v>40132610456</v>
          </cell>
          <cell r="G39">
            <v>2</v>
          </cell>
          <cell r="H39">
            <v>0</v>
          </cell>
          <cell r="I39">
            <v>4</v>
          </cell>
          <cell r="J39">
            <v>6</v>
          </cell>
        </row>
        <row r="40">
          <cell r="F40">
            <v>10496577740</v>
          </cell>
          <cell r="G40">
            <v>0</v>
          </cell>
          <cell r="H40">
            <v>2</v>
          </cell>
          <cell r="I40">
            <v>2</v>
          </cell>
          <cell r="J40">
            <v>4</v>
          </cell>
        </row>
        <row r="41">
          <cell r="F41">
            <v>12620507418</v>
          </cell>
          <cell r="G41">
            <v>3</v>
          </cell>
          <cell r="H41">
            <v>4</v>
          </cell>
          <cell r="I41">
            <v>4</v>
          </cell>
          <cell r="J41">
            <v>11</v>
          </cell>
        </row>
        <row r="42">
          <cell r="F42">
            <v>47416105592</v>
          </cell>
          <cell r="G42">
            <v>2</v>
          </cell>
          <cell r="H42">
            <v>3</v>
          </cell>
          <cell r="I42">
            <v>4</v>
          </cell>
          <cell r="J42">
            <v>9</v>
          </cell>
        </row>
        <row r="43">
          <cell r="F43">
            <v>17312349246</v>
          </cell>
          <cell r="G43">
            <v>0</v>
          </cell>
          <cell r="H43">
            <v>4</v>
          </cell>
          <cell r="I43">
            <v>4</v>
          </cell>
          <cell r="J43">
            <v>8</v>
          </cell>
        </row>
        <row r="44">
          <cell r="F44">
            <v>41206574650</v>
          </cell>
          <cell r="G44">
            <v>3</v>
          </cell>
          <cell r="H44">
            <v>4</v>
          </cell>
          <cell r="I44">
            <v>0</v>
          </cell>
          <cell r="J44">
            <v>7</v>
          </cell>
        </row>
        <row r="45">
          <cell r="F45">
            <v>48958324182</v>
          </cell>
          <cell r="G45">
            <v>0</v>
          </cell>
          <cell r="H45">
            <v>2</v>
          </cell>
          <cell r="I45">
            <v>2</v>
          </cell>
          <cell r="J45">
            <v>4</v>
          </cell>
        </row>
        <row r="46">
          <cell r="F46">
            <v>10229586698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F47">
            <v>12650523600</v>
          </cell>
          <cell r="G47">
            <v>4</v>
          </cell>
          <cell r="H47">
            <v>0</v>
          </cell>
          <cell r="I47">
            <v>0</v>
          </cell>
          <cell r="J47">
            <v>4</v>
          </cell>
        </row>
        <row r="48">
          <cell r="F48">
            <v>49762027344</v>
          </cell>
          <cell r="G48">
            <v>4</v>
          </cell>
          <cell r="H48">
            <v>2</v>
          </cell>
          <cell r="I48">
            <v>4</v>
          </cell>
          <cell r="J48">
            <v>10</v>
          </cell>
        </row>
        <row r="49">
          <cell r="F49">
            <v>12083546054</v>
          </cell>
          <cell r="G49">
            <v>0</v>
          </cell>
          <cell r="H49">
            <v>4</v>
          </cell>
          <cell r="I49">
            <v>3</v>
          </cell>
          <cell r="J49">
            <v>7</v>
          </cell>
        </row>
        <row r="50">
          <cell r="F50">
            <v>30532729124</v>
          </cell>
          <cell r="G50">
            <v>0</v>
          </cell>
          <cell r="H50">
            <v>0</v>
          </cell>
          <cell r="I50">
            <v>4</v>
          </cell>
          <cell r="J50">
            <v>4</v>
          </cell>
        </row>
        <row r="51">
          <cell r="F51">
            <v>0</v>
          </cell>
          <cell r="J51">
            <v>0</v>
          </cell>
        </row>
        <row r="52">
          <cell r="F52">
            <v>0</v>
          </cell>
          <cell r="J52">
            <v>0</v>
          </cell>
        </row>
        <row r="53">
          <cell r="F53">
            <v>0</v>
          </cell>
          <cell r="J53">
            <v>0</v>
          </cell>
        </row>
        <row r="54">
          <cell r="F54">
            <v>0</v>
          </cell>
          <cell r="J54">
            <v>0</v>
          </cell>
        </row>
        <row r="55">
          <cell r="F55">
            <v>0</v>
          </cell>
          <cell r="J55">
            <v>0</v>
          </cell>
        </row>
        <row r="56">
          <cell r="F56">
            <v>0</v>
          </cell>
          <cell r="J56">
            <v>0</v>
          </cell>
        </row>
        <row r="57">
          <cell r="F57">
            <v>0</v>
          </cell>
          <cell r="J57">
            <v>0</v>
          </cell>
        </row>
        <row r="58">
          <cell r="F58">
            <v>0</v>
          </cell>
          <cell r="J58">
            <v>0</v>
          </cell>
        </row>
        <row r="59">
          <cell r="F59">
            <v>0</v>
          </cell>
          <cell r="J59">
            <v>0</v>
          </cell>
        </row>
        <row r="60">
          <cell r="F60">
            <v>0</v>
          </cell>
          <cell r="J60">
            <v>0</v>
          </cell>
        </row>
        <row r="61">
          <cell r="F61">
            <v>0</v>
          </cell>
          <cell r="J61">
            <v>0</v>
          </cell>
        </row>
        <row r="62">
          <cell r="F62">
            <v>0</v>
          </cell>
          <cell r="J62">
            <v>0</v>
          </cell>
        </row>
        <row r="63">
          <cell r="F63">
            <v>0</v>
          </cell>
          <cell r="J63">
            <v>0</v>
          </cell>
        </row>
        <row r="64">
          <cell r="F64">
            <v>0</v>
          </cell>
          <cell r="J64">
            <v>0</v>
          </cell>
        </row>
        <row r="65">
          <cell r="F65">
            <v>0</v>
          </cell>
          <cell r="J65">
            <v>0</v>
          </cell>
        </row>
        <row r="66">
          <cell r="F66">
            <v>0</v>
          </cell>
          <cell r="J66">
            <v>0</v>
          </cell>
        </row>
        <row r="67">
          <cell r="F67">
            <v>0</v>
          </cell>
          <cell r="J67">
            <v>0</v>
          </cell>
        </row>
        <row r="68">
          <cell r="F68">
            <v>0</v>
          </cell>
          <cell r="J68">
            <v>0</v>
          </cell>
        </row>
        <row r="69">
          <cell r="F69">
            <v>0</v>
          </cell>
          <cell r="J69">
            <v>0</v>
          </cell>
        </row>
        <row r="70">
          <cell r="F70">
            <v>0</v>
          </cell>
          <cell r="J70">
            <v>0</v>
          </cell>
        </row>
        <row r="71">
          <cell r="F71">
            <v>0</v>
          </cell>
          <cell r="J71">
            <v>0</v>
          </cell>
        </row>
        <row r="72">
          <cell r="F72">
            <v>0</v>
          </cell>
          <cell r="J72">
            <v>0</v>
          </cell>
        </row>
        <row r="73">
          <cell r="F73">
            <v>0</v>
          </cell>
          <cell r="J73">
            <v>0</v>
          </cell>
        </row>
        <row r="74">
          <cell r="F74">
            <v>0</v>
          </cell>
          <cell r="J74">
            <v>0</v>
          </cell>
        </row>
        <row r="75">
          <cell r="F75">
            <v>0</v>
          </cell>
          <cell r="J75">
            <v>0</v>
          </cell>
        </row>
        <row r="76">
          <cell r="F76">
            <v>0</v>
          </cell>
          <cell r="J76">
            <v>0</v>
          </cell>
        </row>
        <row r="77">
          <cell r="F77">
            <v>0</v>
          </cell>
          <cell r="J77">
            <v>0</v>
          </cell>
        </row>
      </sheetData>
      <sheetData sheetId="12">
        <row r="1">
          <cell r="F1" t="str">
            <v>TC KİMLİK NO</v>
          </cell>
          <cell r="G1" t="str">
            <v>1. VURUŞ</v>
          </cell>
          <cell r="H1" t="str">
            <v>2.VURUŞ</v>
          </cell>
          <cell r="I1" t="str">
            <v>3. VURUŞ</v>
          </cell>
          <cell r="J1" t="str">
            <v>TOPLAM
 PUAN</v>
          </cell>
        </row>
        <row r="2">
          <cell r="F2">
            <v>18304010816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F3">
            <v>41500557298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F4">
            <v>40333705500</v>
          </cell>
          <cell r="G4" t="str">
            <v>G</v>
          </cell>
          <cell r="H4" t="str">
            <v>G</v>
          </cell>
          <cell r="I4" t="str">
            <v>G</v>
          </cell>
          <cell r="J4">
            <v>0</v>
          </cell>
        </row>
        <row r="5">
          <cell r="F5">
            <v>45574429000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F6">
            <v>35404214968</v>
          </cell>
          <cell r="G6">
            <v>0</v>
          </cell>
          <cell r="H6">
            <v>0</v>
          </cell>
          <cell r="I6">
            <v>1</v>
          </cell>
          <cell r="J6">
            <v>1</v>
          </cell>
        </row>
        <row r="7">
          <cell r="F7">
            <v>10099823350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10526570512</v>
          </cell>
          <cell r="G8">
            <v>0</v>
          </cell>
          <cell r="H8">
            <v>2</v>
          </cell>
          <cell r="I8">
            <v>2</v>
          </cell>
          <cell r="J8">
            <v>4</v>
          </cell>
        </row>
        <row r="9">
          <cell r="F9">
            <v>55060124654</v>
          </cell>
          <cell r="G9">
            <v>0</v>
          </cell>
          <cell r="H9">
            <v>1</v>
          </cell>
          <cell r="I9">
            <v>0</v>
          </cell>
          <cell r="J9">
            <v>1</v>
          </cell>
        </row>
        <row r="10">
          <cell r="F10">
            <v>38459257508</v>
          </cell>
          <cell r="G10">
            <v>1</v>
          </cell>
          <cell r="H10">
            <v>1</v>
          </cell>
          <cell r="I10">
            <v>0</v>
          </cell>
          <cell r="J10">
            <v>2</v>
          </cell>
        </row>
        <row r="11">
          <cell r="F11">
            <v>14912429248</v>
          </cell>
          <cell r="G11">
            <v>1</v>
          </cell>
          <cell r="H11">
            <v>2</v>
          </cell>
          <cell r="I11">
            <v>1</v>
          </cell>
          <cell r="J11">
            <v>4</v>
          </cell>
        </row>
        <row r="12">
          <cell r="F12">
            <v>46189061432</v>
          </cell>
          <cell r="G12">
            <v>2</v>
          </cell>
          <cell r="H12">
            <v>0</v>
          </cell>
          <cell r="I12">
            <v>2</v>
          </cell>
          <cell r="J12">
            <v>4</v>
          </cell>
        </row>
        <row r="13">
          <cell r="F13">
            <v>25253305870</v>
          </cell>
          <cell r="G13" t="str">
            <v>G</v>
          </cell>
          <cell r="H13" t="str">
            <v>G</v>
          </cell>
          <cell r="I13" t="str">
            <v>G</v>
          </cell>
          <cell r="J13">
            <v>0</v>
          </cell>
        </row>
        <row r="14">
          <cell r="F14">
            <v>57826000110</v>
          </cell>
          <cell r="G14">
            <v>2</v>
          </cell>
          <cell r="H14">
            <v>3</v>
          </cell>
          <cell r="I14">
            <v>1</v>
          </cell>
          <cell r="J14">
            <v>6</v>
          </cell>
        </row>
        <row r="15">
          <cell r="F15">
            <v>17531341960</v>
          </cell>
          <cell r="G15">
            <v>2</v>
          </cell>
          <cell r="H15">
            <v>1</v>
          </cell>
          <cell r="I15">
            <v>0</v>
          </cell>
          <cell r="J15">
            <v>3</v>
          </cell>
        </row>
        <row r="16">
          <cell r="F16">
            <v>28786965078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</row>
        <row r="17">
          <cell r="F17">
            <v>27637825684</v>
          </cell>
          <cell r="G17">
            <v>4</v>
          </cell>
          <cell r="H17">
            <v>1</v>
          </cell>
          <cell r="I17">
            <v>0</v>
          </cell>
          <cell r="J17">
            <v>5</v>
          </cell>
        </row>
        <row r="18">
          <cell r="F18">
            <v>23647354206</v>
          </cell>
          <cell r="G18">
            <v>1</v>
          </cell>
          <cell r="H18">
            <v>0</v>
          </cell>
          <cell r="I18">
            <v>3</v>
          </cell>
          <cell r="J18">
            <v>4</v>
          </cell>
        </row>
        <row r="19">
          <cell r="F19">
            <v>31036895612</v>
          </cell>
          <cell r="G19">
            <v>0</v>
          </cell>
          <cell r="H19">
            <v>1</v>
          </cell>
          <cell r="I19">
            <v>1</v>
          </cell>
          <cell r="J19">
            <v>2</v>
          </cell>
        </row>
        <row r="20">
          <cell r="F20">
            <v>26831030238</v>
          </cell>
          <cell r="G20">
            <v>4</v>
          </cell>
          <cell r="H20">
            <v>1</v>
          </cell>
          <cell r="I20">
            <v>3</v>
          </cell>
          <cell r="J20">
            <v>8</v>
          </cell>
        </row>
        <row r="21">
          <cell r="F21">
            <v>30553724290</v>
          </cell>
          <cell r="G21">
            <v>3</v>
          </cell>
          <cell r="H21">
            <v>1</v>
          </cell>
          <cell r="I21">
            <v>1</v>
          </cell>
          <cell r="J21">
            <v>5</v>
          </cell>
        </row>
        <row r="22">
          <cell r="F22">
            <v>16433640782</v>
          </cell>
          <cell r="G22">
            <v>1</v>
          </cell>
          <cell r="H22">
            <v>0</v>
          </cell>
          <cell r="I22">
            <v>1</v>
          </cell>
          <cell r="J22">
            <v>2</v>
          </cell>
        </row>
        <row r="23">
          <cell r="F23">
            <v>16576068672</v>
          </cell>
          <cell r="G23">
            <v>0</v>
          </cell>
          <cell r="H23">
            <v>1</v>
          </cell>
          <cell r="I23">
            <v>2</v>
          </cell>
          <cell r="J23">
            <v>3</v>
          </cell>
        </row>
        <row r="24">
          <cell r="F24">
            <v>12728503862</v>
          </cell>
          <cell r="G24">
            <v>1</v>
          </cell>
          <cell r="H24">
            <v>0</v>
          </cell>
          <cell r="I24">
            <v>2</v>
          </cell>
          <cell r="J24">
            <v>3</v>
          </cell>
        </row>
        <row r="25">
          <cell r="F25">
            <v>10280881626</v>
          </cell>
          <cell r="G25">
            <v>4</v>
          </cell>
          <cell r="H25">
            <v>0</v>
          </cell>
          <cell r="I25">
            <v>2</v>
          </cell>
          <cell r="J25">
            <v>6</v>
          </cell>
        </row>
        <row r="26">
          <cell r="F26">
            <v>12551526748</v>
          </cell>
          <cell r="G26">
            <v>1</v>
          </cell>
          <cell r="H26">
            <v>0</v>
          </cell>
          <cell r="I26">
            <v>0</v>
          </cell>
          <cell r="J26">
            <v>1</v>
          </cell>
        </row>
        <row r="27">
          <cell r="F27">
            <v>28355197718</v>
          </cell>
          <cell r="G27">
            <v>1</v>
          </cell>
          <cell r="H27">
            <v>1</v>
          </cell>
          <cell r="I27">
            <v>1</v>
          </cell>
          <cell r="J27">
            <v>3</v>
          </cell>
        </row>
        <row r="28">
          <cell r="F28">
            <v>10400601776</v>
          </cell>
          <cell r="G28">
            <v>2</v>
          </cell>
          <cell r="H28">
            <v>3</v>
          </cell>
          <cell r="I28">
            <v>1</v>
          </cell>
          <cell r="J28">
            <v>6</v>
          </cell>
        </row>
        <row r="29">
          <cell r="F29">
            <v>55990061364</v>
          </cell>
          <cell r="G29">
            <v>0</v>
          </cell>
          <cell r="H29">
            <v>4</v>
          </cell>
          <cell r="I29">
            <v>3</v>
          </cell>
          <cell r="J29">
            <v>7</v>
          </cell>
        </row>
        <row r="30">
          <cell r="F30">
            <v>51901210548</v>
          </cell>
          <cell r="G30">
            <v>0</v>
          </cell>
          <cell r="H30">
            <v>0</v>
          </cell>
          <cell r="I30">
            <v>3</v>
          </cell>
          <cell r="J30">
            <v>3</v>
          </cell>
        </row>
        <row r="31">
          <cell r="F31">
            <v>16127388792</v>
          </cell>
          <cell r="G31">
            <v>2</v>
          </cell>
          <cell r="H31">
            <v>0</v>
          </cell>
          <cell r="I31">
            <v>1</v>
          </cell>
          <cell r="J31">
            <v>3</v>
          </cell>
        </row>
        <row r="32">
          <cell r="F32">
            <v>11018876068</v>
          </cell>
          <cell r="G32">
            <v>0</v>
          </cell>
          <cell r="H32">
            <v>1</v>
          </cell>
          <cell r="I32">
            <v>1</v>
          </cell>
          <cell r="J32">
            <v>2</v>
          </cell>
        </row>
        <row r="33">
          <cell r="F33">
            <v>55909064042</v>
          </cell>
          <cell r="G33">
            <v>3</v>
          </cell>
          <cell r="H33">
            <v>4</v>
          </cell>
          <cell r="I33">
            <v>1</v>
          </cell>
          <cell r="J33">
            <v>8</v>
          </cell>
        </row>
        <row r="34">
          <cell r="F34">
            <v>14525881082</v>
          </cell>
          <cell r="G34">
            <v>1</v>
          </cell>
          <cell r="H34">
            <v>1</v>
          </cell>
          <cell r="I34">
            <v>4</v>
          </cell>
          <cell r="J34">
            <v>6</v>
          </cell>
        </row>
        <row r="35">
          <cell r="F35">
            <v>35617737346</v>
          </cell>
          <cell r="G35">
            <v>0</v>
          </cell>
          <cell r="H35">
            <v>1</v>
          </cell>
          <cell r="I35">
            <v>1</v>
          </cell>
          <cell r="J35">
            <v>2</v>
          </cell>
        </row>
        <row r="36">
          <cell r="F36">
            <v>44311269886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50887234074</v>
          </cell>
          <cell r="G37">
            <v>2</v>
          </cell>
          <cell r="H37">
            <v>3</v>
          </cell>
          <cell r="I37">
            <v>3</v>
          </cell>
          <cell r="J37">
            <v>8</v>
          </cell>
        </row>
        <row r="38">
          <cell r="F38">
            <v>44635460372</v>
          </cell>
          <cell r="G38">
            <v>0</v>
          </cell>
          <cell r="H38">
            <v>4</v>
          </cell>
          <cell r="I38">
            <v>0</v>
          </cell>
          <cell r="J38">
            <v>4</v>
          </cell>
        </row>
        <row r="39">
          <cell r="F39">
            <v>40132610456</v>
          </cell>
          <cell r="G39">
            <v>0</v>
          </cell>
          <cell r="H39">
            <v>1</v>
          </cell>
          <cell r="I39">
            <v>4</v>
          </cell>
          <cell r="J39">
            <v>5</v>
          </cell>
        </row>
        <row r="40">
          <cell r="F40">
            <v>10496577740</v>
          </cell>
          <cell r="G40">
            <v>4</v>
          </cell>
          <cell r="H40">
            <v>2</v>
          </cell>
          <cell r="I40">
            <v>1</v>
          </cell>
          <cell r="J40">
            <v>7</v>
          </cell>
        </row>
        <row r="41">
          <cell r="F41">
            <v>12620507418</v>
          </cell>
          <cell r="G41">
            <v>0</v>
          </cell>
          <cell r="H41">
            <v>1</v>
          </cell>
          <cell r="I41">
            <v>1</v>
          </cell>
          <cell r="J41">
            <v>2</v>
          </cell>
        </row>
        <row r="42">
          <cell r="F42">
            <v>47416105592</v>
          </cell>
          <cell r="G42">
            <v>4</v>
          </cell>
          <cell r="H42">
            <v>0</v>
          </cell>
          <cell r="I42">
            <v>4</v>
          </cell>
          <cell r="J42">
            <v>8</v>
          </cell>
        </row>
        <row r="43">
          <cell r="F43">
            <v>17312349246</v>
          </cell>
          <cell r="G43">
            <v>2</v>
          </cell>
          <cell r="H43">
            <v>1</v>
          </cell>
          <cell r="I43">
            <v>0</v>
          </cell>
          <cell r="J43">
            <v>3</v>
          </cell>
        </row>
        <row r="44">
          <cell r="F44">
            <v>41206574650</v>
          </cell>
          <cell r="G44">
            <v>0</v>
          </cell>
          <cell r="H44">
            <v>3</v>
          </cell>
          <cell r="I44">
            <v>0</v>
          </cell>
          <cell r="J44">
            <v>3</v>
          </cell>
        </row>
        <row r="45">
          <cell r="F45">
            <v>48958324182</v>
          </cell>
          <cell r="G45">
            <v>0</v>
          </cell>
          <cell r="H45">
            <v>0</v>
          </cell>
          <cell r="I45">
            <v>1</v>
          </cell>
          <cell r="J45">
            <v>1</v>
          </cell>
        </row>
        <row r="46">
          <cell r="F46">
            <v>10229586698</v>
          </cell>
          <cell r="G46">
            <v>0</v>
          </cell>
          <cell r="H46">
            <v>0</v>
          </cell>
          <cell r="I46">
            <v>1</v>
          </cell>
          <cell r="J46">
            <v>1</v>
          </cell>
        </row>
        <row r="47">
          <cell r="F47">
            <v>12650523600</v>
          </cell>
          <cell r="G47">
            <v>2</v>
          </cell>
          <cell r="H47">
            <v>2</v>
          </cell>
          <cell r="I47">
            <v>3</v>
          </cell>
          <cell r="J47">
            <v>7</v>
          </cell>
        </row>
        <row r="48">
          <cell r="F48">
            <v>49762027344</v>
          </cell>
          <cell r="G48">
            <v>4</v>
          </cell>
          <cell r="H48">
            <v>4</v>
          </cell>
          <cell r="I48">
            <v>0</v>
          </cell>
          <cell r="J48">
            <v>8</v>
          </cell>
        </row>
        <row r="49">
          <cell r="F49">
            <v>12083546054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30532729124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0</v>
          </cell>
          <cell r="J51">
            <v>0</v>
          </cell>
        </row>
        <row r="52">
          <cell r="F52">
            <v>0</v>
          </cell>
          <cell r="J52">
            <v>0</v>
          </cell>
        </row>
        <row r="53">
          <cell r="F53">
            <v>0</v>
          </cell>
          <cell r="J53">
            <v>0</v>
          </cell>
        </row>
        <row r="54">
          <cell r="F54">
            <v>0</v>
          </cell>
          <cell r="J54">
            <v>0</v>
          </cell>
        </row>
        <row r="55">
          <cell r="F55">
            <v>0</v>
          </cell>
          <cell r="J55">
            <v>0</v>
          </cell>
        </row>
        <row r="56">
          <cell r="F56">
            <v>0</v>
          </cell>
          <cell r="J56">
            <v>0</v>
          </cell>
        </row>
        <row r="57">
          <cell r="F57">
            <v>0</v>
          </cell>
          <cell r="J57">
            <v>0</v>
          </cell>
        </row>
        <row r="58">
          <cell r="F58">
            <v>0</v>
          </cell>
          <cell r="J58">
            <v>0</v>
          </cell>
        </row>
        <row r="59">
          <cell r="F59">
            <v>0</v>
          </cell>
          <cell r="J59">
            <v>0</v>
          </cell>
        </row>
        <row r="60">
          <cell r="F60">
            <v>0</v>
          </cell>
          <cell r="J60">
            <v>0</v>
          </cell>
        </row>
        <row r="61">
          <cell r="F61">
            <v>0</v>
          </cell>
          <cell r="J61">
            <v>0</v>
          </cell>
        </row>
        <row r="62">
          <cell r="F62">
            <v>0</v>
          </cell>
          <cell r="J62">
            <v>0</v>
          </cell>
        </row>
        <row r="63">
          <cell r="F63">
            <v>0</v>
          </cell>
          <cell r="J63">
            <v>0</v>
          </cell>
        </row>
        <row r="64">
          <cell r="F64">
            <v>0</v>
          </cell>
          <cell r="J64">
            <v>0</v>
          </cell>
        </row>
        <row r="65">
          <cell r="F65">
            <v>0</v>
          </cell>
          <cell r="J65">
            <v>0</v>
          </cell>
        </row>
        <row r="66">
          <cell r="F66">
            <v>0</v>
          </cell>
          <cell r="J66">
            <v>0</v>
          </cell>
        </row>
        <row r="67">
          <cell r="F67">
            <v>0</v>
          </cell>
          <cell r="J67">
            <v>0</v>
          </cell>
        </row>
        <row r="68">
          <cell r="F68">
            <v>0</v>
          </cell>
          <cell r="J68">
            <v>0</v>
          </cell>
        </row>
        <row r="69">
          <cell r="F69">
            <v>0</v>
          </cell>
          <cell r="J69">
            <v>0</v>
          </cell>
        </row>
        <row r="70">
          <cell r="F70">
            <v>0</v>
          </cell>
          <cell r="J70">
            <v>0</v>
          </cell>
        </row>
        <row r="71">
          <cell r="F71">
            <v>0</v>
          </cell>
          <cell r="J71">
            <v>0</v>
          </cell>
        </row>
        <row r="72">
          <cell r="F72">
            <v>0</v>
          </cell>
          <cell r="J72">
            <v>0</v>
          </cell>
        </row>
        <row r="73">
          <cell r="F73">
            <v>0</v>
          </cell>
          <cell r="J73">
            <v>0</v>
          </cell>
        </row>
        <row r="74">
          <cell r="F74">
            <v>0</v>
          </cell>
          <cell r="J74">
            <v>0</v>
          </cell>
        </row>
        <row r="75">
          <cell r="F75">
            <v>0</v>
          </cell>
          <cell r="J75">
            <v>0</v>
          </cell>
        </row>
        <row r="76">
          <cell r="F76">
            <v>0</v>
          </cell>
          <cell r="J76">
            <v>0</v>
          </cell>
        </row>
        <row r="77">
          <cell r="F77">
            <v>0</v>
          </cell>
          <cell r="J77">
            <v>0</v>
          </cell>
        </row>
      </sheetData>
      <sheetData sheetId="13">
        <row r="1">
          <cell r="F1" t="str">
            <v>TC KİMLİK NO</v>
          </cell>
          <cell r="G1" t="str">
            <v>AYAK
3 PUAN</v>
          </cell>
          <cell r="H1" t="str">
            <v>KAFA
3 PUAN</v>
          </cell>
          <cell r="I1" t="str">
            <v>SERBEST
4 PUAN</v>
          </cell>
          <cell r="J1" t="str">
            <v>TOPLAM
 PUAN</v>
          </cell>
        </row>
        <row r="2">
          <cell r="F2">
            <v>18304010816</v>
          </cell>
          <cell r="G2">
            <v>3</v>
          </cell>
          <cell r="H2">
            <v>3</v>
          </cell>
          <cell r="I2">
            <v>3</v>
          </cell>
          <cell r="J2">
            <v>9</v>
          </cell>
        </row>
        <row r="3">
          <cell r="F3">
            <v>41500557298</v>
          </cell>
          <cell r="G3">
            <v>3</v>
          </cell>
          <cell r="H3">
            <v>3</v>
          </cell>
          <cell r="I3">
            <v>1</v>
          </cell>
          <cell r="J3">
            <v>7</v>
          </cell>
        </row>
        <row r="4">
          <cell r="F4">
            <v>40333705500</v>
          </cell>
          <cell r="G4" t="str">
            <v>G</v>
          </cell>
          <cell r="H4" t="str">
            <v>G</v>
          </cell>
          <cell r="I4" t="str">
            <v>G</v>
          </cell>
          <cell r="J4">
            <v>0</v>
          </cell>
        </row>
        <row r="5">
          <cell r="F5">
            <v>45574429000</v>
          </cell>
          <cell r="G5">
            <v>3</v>
          </cell>
          <cell r="H5">
            <v>2</v>
          </cell>
          <cell r="I5">
            <v>1</v>
          </cell>
          <cell r="J5">
            <v>6</v>
          </cell>
        </row>
        <row r="6">
          <cell r="F6">
            <v>35404214968</v>
          </cell>
          <cell r="G6">
            <v>3</v>
          </cell>
          <cell r="H6">
            <v>2</v>
          </cell>
          <cell r="I6">
            <v>0</v>
          </cell>
          <cell r="J6">
            <v>5</v>
          </cell>
        </row>
        <row r="7">
          <cell r="F7">
            <v>10099823350</v>
          </cell>
          <cell r="G7">
            <v>3</v>
          </cell>
          <cell r="H7">
            <v>0</v>
          </cell>
          <cell r="I7">
            <v>4</v>
          </cell>
          <cell r="J7">
            <v>7</v>
          </cell>
        </row>
        <row r="8">
          <cell r="F8">
            <v>10526570512</v>
          </cell>
          <cell r="G8">
            <v>3</v>
          </cell>
          <cell r="H8">
            <v>0</v>
          </cell>
          <cell r="I8">
            <v>2</v>
          </cell>
          <cell r="J8">
            <v>5</v>
          </cell>
        </row>
        <row r="9">
          <cell r="F9">
            <v>55060124654</v>
          </cell>
          <cell r="G9">
            <v>3</v>
          </cell>
          <cell r="H9">
            <v>0</v>
          </cell>
          <cell r="I9">
            <v>4</v>
          </cell>
          <cell r="J9">
            <v>7</v>
          </cell>
        </row>
        <row r="10">
          <cell r="F10">
            <v>38459257508</v>
          </cell>
          <cell r="G10">
            <v>3</v>
          </cell>
          <cell r="H10">
            <v>1</v>
          </cell>
          <cell r="I10">
            <v>0</v>
          </cell>
          <cell r="J10">
            <v>4</v>
          </cell>
        </row>
        <row r="11">
          <cell r="F11">
            <v>14912429248</v>
          </cell>
          <cell r="G11">
            <v>3</v>
          </cell>
          <cell r="H11">
            <v>3</v>
          </cell>
          <cell r="I11">
            <v>4</v>
          </cell>
          <cell r="J11">
            <v>10</v>
          </cell>
        </row>
        <row r="12">
          <cell r="F12">
            <v>46189061432</v>
          </cell>
          <cell r="G12">
            <v>3</v>
          </cell>
          <cell r="H12">
            <v>3</v>
          </cell>
          <cell r="I12">
            <v>0</v>
          </cell>
          <cell r="J12">
            <v>6</v>
          </cell>
        </row>
        <row r="13">
          <cell r="F13">
            <v>25253305870</v>
          </cell>
          <cell r="G13" t="str">
            <v>G</v>
          </cell>
          <cell r="H13" t="str">
            <v>G</v>
          </cell>
          <cell r="I13" t="str">
            <v>G</v>
          </cell>
          <cell r="J13">
            <v>0</v>
          </cell>
        </row>
        <row r="14">
          <cell r="F14">
            <v>57826000110</v>
          </cell>
          <cell r="G14">
            <v>2</v>
          </cell>
          <cell r="H14">
            <v>3</v>
          </cell>
          <cell r="I14">
            <v>1</v>
          </cell>
          <cell r="J14">
            <v>6</v>
          </cell>
        </row>
        <row r="15">
          <cell r="F15">
            <v>17531341960</v>
          </cell>
          <cell r="G15">
            <v>3</v>
          </cell>
          <cell r="H15">
            <v>0</v>
          </cell>
          <cell r="I15">
            <v>3</v>
          </cell>
          <cell r="J15">
            <v>6</v>
          </cell>
        </row>
        <row r="16">
          <cell r="F16">
            <v>28786965078</v>
          </cell>
          <cell r="G16">
            <v>3</v>
          </cell>
          <cell r="H16">
            <v>0</v>
          </cell>
          <cell r="I16">
            <v>4</v>
          </cell>
          <cell r="J16">
            <v>7</v>
          </cell>
        </row>
        <row r="17">
          <cell r="F17">
            <v>27637825684</v>
          </cell>
          <cell r="G17">
            <v>3</v>
          </cell>
          <cell r="H17">
            <v>0</v>
          </cell>
          <cell r="I17">
            <v>0</v>
          </cell>
          <cell r="J17">
            <v>3</v>
          </cell>
        </row>
        <row r="18">
          <cell r="F18">
            <v>23647354206</v>
          </cell>
          <cell r="G18">
            <v>3</v>
          </cell>
          <cell r="H18">
            <v>1</v>
          </cell>
          <cell r="I18">
            <v>0</v>
          </cell>
          <cell r="J18">
            <v>4</v>
          </cell>
        </row>
        <row r="19">
          <cell r="F19">
            <v>31036895612</v>
          </cell>
          <cell r="G19">
            <v>3</v>
          </cell>
          <cell r="H19">
            <v>0</v>
          </cell>
          <cell r="I19">
            <v>3</v>
          </cell>
          <cell r="J19">
            <v>6</v>
          </cell>
        </row>
        <row r="20">
          <cell r="F20">
            <v>26831030238</v>
          </cell>
          <cell r="G20">
            <v>3</v>
          </cell>
          <cell r="H20">
            <v>1</v>
          </cell>
          <cell r="I20">
            <v>4</v>
          </cell>
          <cell r="J20">
            <v>8</v>
          </cell>
        </row>
        <row r="21">
          <cell r="F21">
            <v>30553724290</v>
          </cell>
          <cell r="G21">
            <v>3</v>
          </cell>
          <cell r="H21">
            <v>0</v>
          </cell>
          <cell r="I21">
            <v>3</v>
          </cell>
          <cell r="J21">
            <v>6</v>
          </cell>
        </row>
        <row r="22">
          <cell r="F22">
            <v>16433640782</v>
          </cell>
          <cell r="G22">
            <v>3</v>
          </cell>
          <cell r="H22">
            <v>2</v>
          </cell>
          <cell r="I22">
            <v>3</v>
          </cell>
          <cell r="J22">
            <v>8</v>
          </cell>
        </row>
        <row r="23">
          <cell r="F23">
            <v>16576068672</v>
          </cell>
          <cell r="G23">
            <v>3</v>
          </cell>
          <cell r="H23">
            <v>0</v>
          </cell>
          <cell r="I23">
            <v>2</v>
          </cell>
          <cell r="J23">
            <v>5</v>
          </cell>
        </row>
        <row r="24">
          <cell r="F24">
            <v>12728503862</v>
          </cell>
          <cell r="G24">
            <v>3</v>
          </cell>
          <cell r="H24">
            <v>3</v>
          </cell>
          <cell r="I24">
            <v>4</v>
          </cell>
          <cell r="J24">
            <v>10</v>
          </cell>
        </row>
        <row r="25">
          <cell r="F25">
            <v>10280881626</v>
          </cell>
          <cell r="G25">
            <v>3</v>
          </cell>
          <cell r="H25">
            <v>0</v>
          </cell>
          <cell r="I25">
            <v>4</v>
          </cell>
          <cell r="J25">
            <v>7</v>
          </cell>
        </row>
        <row r="26">
          <cell r="F26">
            <v>12551526748</v>
          </cell>
          <cell r="G26">
            <v>0</v>
          </cell>
          <cell r="H26">
            <v>3</v>
          </cell>
          <cell r="I26">
            <v>0</v>
          </cell>
          <cell r="J26">
            <v>3</v>
          </cell>
        </row>
        <row r="27">
          <cell r="F27">
            <v>28355197718</v>
          </cell>
          <cell r="G27">
            <v>3</v>
          </cell>
          <cell r="H27">
            <v>3</v>
          </cell>
          <cell r="I27">
            <v>4</v>
          </cell>
          <cell r="J27">
            <v>10</v>
          </cell>
        </row>
        <row r="28">
          <cell r="F28">
            <v>10400601776</v>
          </cell>
          <cell r="G28">
            <v>0</v>
          </cell>
          <cell r="H28">
            <v>1</v>
          </cell>
          <cell r="I28">
            <v>3</v>
          </cell>
          <cell r="J28">
            <v>4</v>
          </cell>
        </row>
        <row r="29">
          <cell r="F29">
            <v>55990061364</v>
          </cell>
          <cell r="G29">
            <v>3</v>
          </cell>
          <cell r="H29">
            <v>1</v>
          </cell>
          <cell r="I29">
            <v>4</v>
          </cell>
          <cell r="J29">
            <v>8</v>
          </cell>
        </row>
        <row r="30">
          <cell r="F30">
            <v>51901210548</v>
          </cell>
          <cell r="G30">
            <v>2</v>
          </cell>
          <cell r="H30">
            <v>3</v>
          </cell>
          <cell r="I30">
            <v>4</v>
          </cell>
          <cell r="J30">
            <v>9</v>
          </cell>
        </row>
        <row r="31">
          <cell r="F31">
            <v>16127388792</v>
          </cell>
          <cell r="G31">
            <v>3</v>
          </cell>
          <cell r="H31">
            <v>2</v>
          </cell>
          <cell r="I31">
            <v>2</v>
          </cell>
          <cell r="J31">
            <v>7</v>
          </cell>
        </row>
        <row r="32">
          <cell r="F32">
            <v>11018876068</v>
          </cell>
          <cell r="G32">
            <v>3</v>
          </cell>
          <cell r="H32">
            <v>1</v>
          </cell>
          <cell r="I32">
            <v>0</v>
          </cell>
          <cell r="J32">
            <v>4</v>
          </cell>
        </row>
        <row r="33">
          <cell r="F33">
            <v>55909064042</v>
          </cell>
          <cell r="G33">
            <v>3</v>
          </cell>
          <cell r="H33">
            <v>0</v>
          </cell>
          <cell r="I33">
            <v>1</v>
          </cell>
          <cell r="J33">
            <v>4</v>
          </cell>
        </row>
        <row r="34">
          <cell r="F34">
            <v>14525881082</v>
          </cell>
          <cell r="G34">
            <v>3</v>
          </cell>
          <cell r="H34">
            <v>0</v>
          </cell>
          <cell r="I34">
            <v>0</v>
          </cell>
          <cell r="J34">
            <v>3</v>
          </cell>
        </row>
        <row r="35">
          <cell r="F35">
            <v>35617737346</v>
          </cell>
          <cell r="G35">
            <v>3</v>
          </cell>
          <cell r="H35">
            <v>2</v>
          </cell>
          <cell r="I35">
            <v>4</v>
          </cell>
          <cell r="J35">
            <v>9</v>
          </cell>
        </row>
        <row r="36">
          <cell r="F36">
            <v>44311269886</v>
          </cell>
          <cell r="G36">
            <v>3</v>
          </cell>
          <cell r="H36">
            <v>0</v>
          </cell>
          <cell r="I36">
            <v>0</v>
          </cell>
          <cell r="J36">
            <v>3</v>
          </cell>
        </row>
        <row r="37">
          <cell r="F37">
            <v>50887234074</v>
          </cell>
          <cell r="G37">
            <v>3</v>
          </cell>
          <cell r="H37">
            <v>1</v>
          </cell>
          <cell r="I37">
            <v>4</v>
          </cell>
          <cell r="J37">
            <v>8</v>
          </cell>
        </row>
        <row r="38">
          <cell r="F38">
            <v>44635460372</v>
          </cell>
          <cell r="G38">
            <v>3</v>
          </cell>
          <cell r="H38">
            <v>1</v>
          </cell>
          <cell r="I38">
            <v>3</v>
          </cell>
          <cell r="J38">
            <v>7</v>
          </cell>
        </row>
        <row r="39">
          <cell r="F39">
            <v>40132610456</v>
          </cell>
          <cell r="G39">
            <v>3</v>
          </cell>
          <cell r="H39">
            <v>0</v>
          </cell>
          <cell r="I39">
            <v>4</v>
          </cell>
          <cell r="J39">
            <v>7</v>
          </cell>
        </row>
        <row r="40">
          <cell r="F40">
            <v>10496577740</v>
          </cell>
          <cell r="G40">
            <v>3</v>
          </cell>
          <cell r="H40">
            <v>1</v>
          </cell>
          <cell r="I40">
            <v>3</v>
          </cell>
          <cell r="J40">
            <v>7</v>
          </cell>
        </row>
        <row r="41">
          <cell r="F41">
            <v>12620507418</v>
          </cell>
          <cell r="G41">
            <v>3</v>
          </cell>
          <cell r="H41">
            <v>0</v>
          </cell>
          <cell r="I41">
            <v>3</v>
          </cell>
          <cell r="J41">
            <v>6</v>
          </cell>
        </row>
        <row r="42">
          <cell r="F42">
            <v>47416105592</v>
          </cell>
          <cell r="G42">
            <v>3</v>
          </cell>
          <cell r="H42">
            <v>2</v>
          </cell>
          <cell r="I42">
            <v>4</v>
          </cell>
          <cell r="J42">
            <v>9</v>
          </cell>
        </row>
        <row r="43">
          <cell r="F43">
            <v>17312349246</v>
          </cell>
          <cell r="G43">
            <v>3</v>
          </cell>
          <cell r="H43">
            <v>2</v>
          </cell>
          <cell r="I43">
            <v>4</v>
          </cell>
          <cell r="J43">
            <v>9</v>
          </cell>
        </row>
        <row r="44">
          <cell r="F44">
            <v>41206574650</v>
          </cell>
          <cell r="G44">
            <v>3</v>
          </cell>
          <cell r="H44">
            <v>3</v>
          </cell>
          <cell r="I44">
            <v>1</v>
          </cell>
          <cell r="J44">
            <v>7</v>
          </cell>
        </row>
        <row r="45">
          <cell r="F45">
            <v>48958324182</v>
          </cell>
          <cell r="G45">
            <v>3</v>
          </cell>
          <cell r="H45">
            <v>0</v>
          </cell>
          <cell r="I45">
            <v>2</v>
          </cell>
          <cell r="J45">
            <v>5</v>
          </cell>
        </row>
        <row r="46">
          <cell r="F46">
            <v>10229586698</v>
          </cell>
          <cell r="G46">
            <v>3</v>
          </cell>
          <cell r="H46">
            <v>0</v>
          </cell>
          <cell r="I46">
            <v>2</v>
          </cell>
          <cell r="J46">
            <v>5</v>
          </cell>
        </row>
        <row r="47">
          <cell r="F47">
            <v>12650523600</v>
          </cell>
          <cell r="G47">
            <v>3</v>
          </cell>
          <cell r="H47">
            <v>1</v>
          </cell>
          <cell r="I47">
            <v>0</v>
          </cell>
          <cell r="J47">
            <v>4</v>
          </cell>
        </row>
        <row r="48">
          <cell r="F48">
            <v>49762027344</v>
          </cell>
          <cell r="G48">
            <v>3</v>
          </cell>
          <cell r="H48">
            <v>0</v>
          </cell>
          <cell r="I48">
            <v>3</v>
          </cell>
          <cell r="J48">
            <v>6</v>
          </cell>
        </row>
        <row r="49">
          <cell r="F49">
            <v>12083546054</v>
          </cell>
          <cell r="G49">
            <v>3</v>
          </cell>
          <cell r="H49">
            <v>3</v>
          </cell>
          <cell r="I49">
            <v>4</v>
          </cell>
          <cell r="J49">
            <v>10</v>
          </cell>
        </row>
        <row r="50">
          <cell r="F50">
            <v>30532729124</v>
          </cell>
          <cell r="G50">
            <v>3</v>
          </cell>
          <cell r="H50">
            <v>3</v>
          </cell>
          <cell r="I50">
            <v>3</v>
          </cell>
          <cell r="J50">
            <v>9</v>
          </cell>
        </row>
        <row r="51">
          <cell r="F51">
            <v>0</v>
          </cell>
          <cell r="J51">
            <v>0</v>
          </cell>
        </row>
        <row r="52">
          <cell r="F52">
            <v>0</v>
          </cell>
          <cell r="J52">
            <v>0</v>
          </cell>
        </row>
        <row r="53">
          <cell r="F53">
            <v>0</v>
          </cell>
          <cell r="J53">
            <v>0</v>
          </cell>
        </row>
        <row r="54">
          <cell r="F54">
            <v>0</v>
          </cell>
          <cell r="J54">
            <v>0</v>
          </cell>
        </row>
        <row r="55">
          <cell r="F55">
            <v>0</v>
          </cell>
          <cell r="J55">
            <v>0</v>
          </cell>
        </row>
        <row r="56">
          <cell r="F56">
            <v>0</v>
          </cell>
          <cell r="J56">
            <v>0</v>
          </cell>
        </row>
        <row r="57">
          <cell r="F57">
            <v>0</v>
          </cell>
          <cell r="J57">
            <v>0</v>
          </cell>
        </row>
        <row r="58">
          <cell r="F58">
            <v>0</v>
          </cell>
          <cell r="J58">
            <v>0</v>
          </cell>
        </row>
        <row r="59">
          <cell r="F59">
            <v>0</v>
          </cell>
          <cell r="J59">
            <v>0</v>
          </cell>
        </row>
        <row r="60">
          <cell r="F60">
            <v>0</v>
          </cell>
          <cell r="J60">
            <v>0</v>
          </cell>
        </row>
        <row r="61">
          <cell r="F61">
            <v>0</v>
          </cell>
          <cell r="J61">
            <v>0</v>
          </cell>
        </row>
        <row r="62">
          <cell r="F62">
            <v>0</v>
          </cell>
          <cell r="J62">
            <v>0</v>
          </cell>
        </row>
        <row r="63">
          <cell r="F63">
            <v>0</v>
          </cell>
          <cell r="J63">
            <v>0</v>
          </cell>
        </row>
        <row r="64">
          <cell r="F64">
            <v>0</v>
          </cell>
          <cell r="J64">
            <v>0</v>
          </cell>
        </row>
        <row r="65">
          <cell r="F65">
            <v>0</v>
          </cell>
          <cell r="J65">
            <v>0</v>
          </cell>
        </row>
        <row r="66">
          <cell r="F66">
            <v>0</v>
          </cell>
          <cell r="J66">
            <v>0</v>
          </cell>
        </row>
        <row r="67">
          <cell r="F67">
            <v>0</v>
          </cell>
          <cell r="J67">
            <v>0</v>
          </cell>
        </row>
        <row r="68">
          <cell r="F68">
            <v>0</v>
          </cell>
          <cell r="J68">
            <v>0</v>
          </cell>
        </row>
        <row r="69">
          <cell r="F69">
            <v>0</v>
          </cell>
          <cell r="J69">
            <v>0</v>
          </cell>
        </row>
        <row r="70">
          <cell r="F70">
            <v>0</v>
          </cell>
          <cell r="J70">
            <v>0</v>
          </cell>
        </row>
        <row r="71">
          <cell r="F71">
            <v>0</v>
          </cell>
          <cell r="J71">
            <v>0</v>
          </cell>
        </row>
        <row r="72">
          <cell r="F72">
            <v>0</v>
          </cell>
          <cell r="J72">
            <v>0</v>
          </cell>
        </row>
        <row r="73">
          <cell r="F73">
            <v>0</v>
          </cell>
          <cell r="J73">
            <v>0</v>
          </cell>
        </row>
        <row r="74">
          <cell r="F74">
            <v>0</v>
          </cell>
          <cell r="J74">
            <v>0</v>
          </cell>
        </row>
        <row r="75">
          <cell r="F75">
            <v>0</v>
          </cell>
          <cell r="J75">
            <v>0</v>
          </cell>
        </row>
        <row r="76">
          <cell r="F76">
            <v>0</v>
          </cell>
          <cell r="J76">
            <v>0</v>
          </cell>
        </row>
        <row r="77">
          <cell r="F77">
            <v>0</v>
          </cell>
          <cell r="J77">
            <v>0</v>
          </cell>
        </row>
      </sheetData>
      <sheetData sheetId="14">
        <row r="2">
          <cell r="F2">
            <v>18304010816</v>
          </cell>
        </row>
        <row r="3">
          <cell r="F3">
            <v>41500557298</v>
          </cell>
        </row>
        <row r="4">
          <cell r="F4">
            <v>40333705500</v>
          </cell>
          <cell r="G4">
            <v>9</v>
          </cell>
        </row>
        <row r="5">
          <cell r="F5">
            <v>45574429000</v>
          </cell>
        </row>
        <row r="6">
          <cell r="F6">
            <v>35404214968</v>
          </cell>
        </row>
        <row r="7">
          <cell r="F7">
            <v>10099823350</v>
          </cell>
        </row>
        <row r="8">
          <cell r="F8">
            <v>10526570512</v>
          </cell>
        </row>
        <row r="9">
          <cell r="F9">
            <v>55060124654</v>
          </cell>
        </row>
        <row r="10">
          <cell r="F10">
            <v>38459257508</v>
          </cell>
        </row>
        <row r="11">
          <cell r="F11">
            <v>14912429248</v>
          </cell>
          <cell r="G11">
            <v>7</v>
          </cell>
        </row>
        <row r="12">
          <cell r="F12">
            <v>46189061432</v>
          </cell>
        </row>
        <row r="13">
          <cell r="F13">
            <v>25253305870</v>
          </cell>
        </row>
        <row r="14">
          <cell r="F14">
            <v>57826000110</v>
          </cell>
        </row>
        <row r="15">
          <cell r="F15">
            <v>17531341960</v>
          </cell>
        </row>
        <row r="16">
          <cell r="F16">
            <v>28786965078</v>
          </cell>
        </row>
        <row r="17">
          <cell r="F17">
            <v>27637825684</v>
          </cell>
        </row>
        <row r="18">
          <cell r="F18">
            <v>23647354206</v>
          </cell>
        </row>
        <row r="19">
          <cell r="F19">
            <v>31036895612</v>
          </cell>
        </row>
        <row r="20">
          <cell r="F20">
            <v>26831030238</v>
          </cell>
        </row>
        <row r="21">
          <cell r="F21">
            <v>30553724290</v>
          </cell>
        </row>
        <row r="22">
          <cell r="F22">
            <v>16433640782</v>
          </cell>
          <cell r="G22">
            <v>7</v>
          </cell>
        </row>
        <row r="23">
          <cell r="F23">
            <v>16576068672</v>
          </cell>
        </row>
        <row r="24">
          <cell r="F24">
            <v>12728503862</v>
          </cell>
        </row>
        <row r="25">
          <cell r="F25">
            <v>10280881626</v>
          </cell>
        </row>
        <row r="26">
          <cell r="F26">
            <v>12551526748</v>
          </cell>
        </row>
        <row r="27">
          <cell r="F27">
            <v>28355197718</v>
          </cell>
        </row>
        <row r="28">
          <cell r="F28">
            <v>10400601776</v>
          </cell>
        </row>
        <row r="29">
          <cell r="F29">
            <v>55990061364</v>
          </cell>
        </row>
        <row r="30">
          <cell r="F30">
            <v>51901210548</v>
          </cell>
        </row>
        <row r="31">
          <cell r="F31">
            <v>16127388792</v>
          </cell>
          <cell r="G31">
            <v>7</v>
          </cell>
        </row>
        <row r="32">
          <cell r="F32">
            <v>11018876068</v>
          </cell>
        </row>
        <row r="33">
          <cell r="F33">
            <v>55909064042</v>
          </cell>
        </row>
        <row r="34">
          <cell r="F34">
            <v>14525881082</v>
          </cell>
        </row>
        <row r="35">
          <cell r="F35">
            <v>35617737346</v>
          </cell>
        </row>
        <row r="36">
          <cell r="F36">
            <v>44311269886</v>
          </cell>
          <cell r="G36">
            <v>7</v>
          </cell>
        </row>
        <row r="37">
          <cell r="F37">
            <v>50887234074</v>
          </cell>
        </row>
        <row r="38">
          <cell r="F38">
            <v>44635460372</v>
          </cell>
        </row>
        <row r="39">
          <cell r="F39">
            <v>40132610456</v>
          </cell>
        </row>
        <row r="40">
          <cell r="F40">
            <v>10496577740</v>
          </cell>
        </row>
        <row r="41">
          <cell r="F41">
            <v>12620507418</v>
          </cell>
          <cell r="G41">
            <v>7</v>
          </cell>
        </row>
        <row r="42">
          <cell r="F42">
            <v>47416105592</v>
          </cell>
          <cell r="G42">
            <v>7</v>
          </cell>
        </row>
        <row r="43">
          <cell r="F43">
            <v>17312349246</v>
          </cell>
          <cell r="G43">
            <v>7</v>
          </cell>
        </row>
        <row r="44">
          <cell r="F44">
            <v>41206574650</v>
          </cell>
        </row>
        <row r="45">
          <cell r="F45">
            <v>48958324182</v>
          </cell>
        </row>
        <row r="46">
          <cell r="F46">
            <v>10229586698</v>
          </cell>
        </row>
        <row r="47">
          <cell r="F47">
            <v>12650523600</v>
          </cell>
        </row>
        <row r="48">
          <cell r="F48">
            <v>49762027344</v>
          </cell>
        </row>
        <row r="49">
          <cell r="F49">
            <v>12083546054</v>
          </cell>
        </row>
        <row r="50">
          <cell r="F50">
            <v>30532729124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tabSelected="1"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E15" sqref="E15"/>
    </sheetView>
  </sheetViews>
  <sheetFormatPr defaultRowHeight="15"/>
  <cols>
    <col min="1" max="1" width="23" bestFit="1" customWidth="1"/>
    <col min="2" max="2" width="33.7109375" bestFit="1" customWidth="1"/>
    <col min="3" max="3" width="13.5703125" customWidth="1"/>
    <col min="4" max="4" width="20.85546875" bestFit="1" customWidth="1"/>
    <col min="5" max="5" width="18.42578125" bestFit="1" customWidth="1"/>
    <col min="6" max="6" width="22.28515625" bestFit="1" customWidth="1"/>
    <col min="7" max="7" width="28.85546875" bestFit="1" customWidth="1"/>
    <col min="8" max="8" width="16.28515625" bestFit="1" customWidth="1"/>
    <col min="9" max="9" width="18.42578125" customWidth="1"/>
    <col min="10" max="10" width="24.42578125" bestFit="1" customWidth="1"/>
  </cols>
  <sheetData>
    <row r="1" spans="1:9" ht="15.75" thickBot="1">
      <c r="A1" s="47" t="s">
        <v>64</v>
      </c>
      <c r="B1" s="48"/>
      <c r="C1" s="48"/>
      <c r="D1" s="48"/>
      <c r="E1" s="48"/>
      <c r="F1" s="48"/>
      <c r="G1" s="48"/>
      <c r="H1" s="48"/>
    </row>
    <row r="2" spans="1:9" ht="19.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9">
      <c r="A3" s="4" t="s">
        <v>8</v>
      </c>
      <c r="B3" s="5">
        <v>79</v>
      </c>
      <c r="C3" s="5">
        <v>342.23869999999999</v>
      </c>
      <c r="D3" s="5">
        <v>68.447739999999996</v>
      </c>
      <c r="E3" s="5">
        <v>20.534322</v>
      </c>
      <c r="F3" s="5">
        <v>55.3</v>
      </c>
      <c r="G3" s="5">
        <v>75.834322</v>
      </c>
      <c r="H3" s="6" t="s">
        <v>9</v>
      </c>
      <c r="I3" s="7"/>
    </row>
    <row r="4" spans="1:9">
      <c r="A4" s="8" t="s">
        <v>10</v>
      </c>
      <c r="B4" s="9">
        <v>67.132478632478637</v>
      </c>
      <c r="C4" s="9">
        <v>330.51029999999997</v>
      </c>
      <c r="D4" s="9">
        <v>66.102059999999994</v>
      </c>
      <c r="E4" s="9">
        <v>19.830617999999998</v>
      </c>
      <c r="F4" s="9">
        <v>46.992735042735042</v>
      </c>
      <c r="G4" s="9">
        <v>66.823353042735036</v>
      </c>
      <c r="H4" s="10" t="s">
        <v>9</v>
      </c>
      <c r="I4" s="7"/>
    </row>
    <row r="5" spans="1:9">
      <c r="A5" s="8" t="s">
        <v>11</v>
      </c>
      <c r="B5" s="9">
        <v>61.547008547008545</v>
      </c>
      <c r="C5" s="9">
        <v>322.35550000000001</v>
      </c>
      <c r="D5" s="9">
        <v>64.471100000000007</v>
      </c>
      <c r="E5" s="9">
        <v>19.341330000000003</v>
      </c>
      <c r="F5" s="9">
        <v>43.082905982905977</v>
      </c>
      <c r="G5" s="9">
        <v>62.424235982905984</v>
      </c>
      <c r="H5" s="10" t="s">
        <v>9</v>
      </c>
      <c r="I5" s="7"/>
    </row>
    <row r="6" spans="1:9">
      <c r="A6" s="8" t="s">
        <v>12</v>
      </c>
      <c r="B6" s="9">
        <v>52.401709401709404</v>
      </c>
      <c r="C6" s="9">
        <v>407.79759999999999</v>
      </c>
      <c r="D6" s="9">
        <v>81.559519999999992</v>
      </c>
      <c r="E6" s="9">
        <v>24.467855999999998</v>
      </c>
      <c r="F6" s="9">
        <v>36.681196581196581</v>
      </c>
      <c r="G6" s="9">
        <v>61.149052581196578</v>
      </c>
      <c r="H6" s="10" t="s">
        <v>9</v>
      </c>
      <c r="I6" s="7"/>
    </row>
    <row r="7" spans="1:9">
      <c r="A7" s="8" t="s">
        <v>50</v>
      </c>
      <c r="B7" s="9">
        <v>55.90598290598291</v>
      </c>
      <c r="C7" s="9">
        <v>360.41070000000002</v>
      </c>
      <c r="D7" s="9">
        <v>72.08214000000001</v>
      </c>
      <c r="E7" s="9">
        <v>21.624642000000001</v>
      </c>
      <c r="F7" s="9">
        <v>39.134188034188035</v>
      </c>
      <c r="G7" s="9">
        <v>60.758830034188037</v>
      </c>
      <c r="H7" s="10" t="s">
        <v>9</v>
      </c>
      <c r="I7" s="7"/>
    </row>
    <row r="8" spans="1:9">
      <c r="A8" s="8" t="s">
        <v>13</v>
      </c>
      <c r="B8" s="9">
        <v>51.414529914529915</v>
      </c>
      <c r="C8" s="9">
        <v>406.81020000000001</v>
      </c>
      <c r="D8" s="9">
        <v>81.362040000000007</v>
      </c>
      <c r="E8" s="9">
        <v>24.408612000000002</v>
      </c>
      <c r="F8" s="9">
        <v>35.990170940170941</v>
      </c>
      <c r="G8" s="9">
        <v>60.398782940170946</v>
      </c>
      <c r="H8" s="10" t="s">
        <v>9</v>
      </c>
      <c r="I8" s="7"/>
    </row>
    <row r="9" spans="1:9">
      <c r="A9" s="8" t="s">
        <v>14</v>
      </c>
      <c r="B9" s="9">
        <v>56.760683760683762</v>
      </c>
      <c r="C9" s="9">
        <v>331.30180000000001</v>
      </c>
      <c r="D9" s="9">
        <v>66.260360000000006</v>
      </c>
      <c r="E9" s="9">
        <v>19.878108000000001</v>
      </c>
      <c r="F9" s="9">
        <v>39.732478632478632</v>
      </c>
      <c r="G9" s="9">
        <v>59.610586632478629</v>
      </c>
      <c r="H9" s="10" t="s">
        <v>9</v>
      </c>
      <c r="I9" s="7"/>
    </row>
    <row r="10" spans="1:9">
      <c r="A10" s="8" t="s">
        <v>15</v>
      </c>
      <c r="B10" s="9">
        <v>56.846153846153847</v>
      </c>
      <c r="C10" s="9">
        <v>317.36810000000003</v>
      </c>
      <c r="D10" s="9">
        <v>63.473620000000004</v>
      </c>
      <c r="E10" s="9">
        <v>19.042086000000001</v>
      </c>
      <c r="F10" s="9">
        <v>39.792307692307688</v>
      </c>
      <c r="G10" s="9">
        <v>58.834393692307685</v>
      </c>
      <c r="H10" s="10" t="s">
        <v>9</v>
      </c>
      <c r="I10" s="7"/>
    </row>
    <row r="11" spans="1:9">
      <c r="A11" s="8" t="s">
        <v>16</v>
      </c>
      <c r="B11" s="9">
        <v>62.948717948717949</v>
      </c>
      <c r="C11" s="9">
        <v>245.7568</v>
      </c>
      <c r="D11" s="9">
        <v>49.151359999999997</v>
      </c>
      <c r="E11" s="9">
        <v>14.745407999999998</v>
      </c>
      <c r="F11" s="9">
        <v>44.064102564102562</v>
      </c>
      <c r="G11" s="9">
        <v>58.80951056410256</v>
      </c>
      <c r="H11" s="10" t="s">
        <v>9</v>
      </c>
      <c r="I11" s="7"/>
    </row>
    <row r="12" spans="1:9">
      <c r="A12" s="8" t="s">
        <v>17</v>
      </c>
      <c r="B12" s="9">
        <v>62.034188034188034</v>
      </c>
      <c r="C12" s="9">
        <v>254.72669999999999</v>
      </c>
      <c r="D12" s="9">
        <v>50.945340000000002</v>
      </c>
      <c r="E12" s="9">
        <v>15.283602</v>
      </c>
      <c r="F12" s="9">
        <v>43.423931623931622</v>
      </c>
      <c r="G12" s="9">
        <v>58.707533623931624</v>
      </c>
      <c r="H12" s="10" t="s">
        <v>9</v>
      </c>
      <c r="I12" s="7"/>
    </row>
    <row r="13" spans="1:9">
      <c r="A13" s="8" t="s">
        <v>18</v>
      </c>
      <c r="B13" s="9">
        <v>64.876068376068375</v>
      </c>
      <c r="C13" s="9">
        <v>206.97790000000001</v>
      </c>
      <c r="D13" s="9">
        <v>41.395580000000002</v>
      </c>
      <c r="E13" s="9">
        <v>12.418674000000001</v>
      </c>
      <c r="F13" s="9">
        <v>45.413247863247861</v>
      </c>
      <c r="G13" s="9">
        <v>57.831921863247864</v>
      </c>
      <c r="H13" s="10" t="s">
        <v>9</v>
      </c>
      <c r="I13" s="7"/>
    </row>
    <row r="14" spans="1:9">
      <c r="A14" s="8" t="s">
        <v>19</v>
      </c>
      <c r="B14" s="9">
        <v>52.547008547008545</v>
      </c>
      <c r="C14" s="9">
        <v>342.98989999999998</v>
      </c>
      <c r="D14" s="9">
        <v>68.597979999999993</v>
      </c>
      <c r="E14" s="9">
        <v>20.579393999999997</v>
      </c>
      <c r="F14" s="9">
        <v>36.78290598290598</v>
      </c>
      <c r="G14" s="9">
        <v>57.362299982905981</v>
      </c>
      <c r="H14" s="10" t="s">
        <v>9</v>
      </c>
      <c r="I14" s="7"/>
    </row>
    <row r="15" spans="1:9">
      <c r="A15" s="8" t="s">
        <v>20</v>
      </c>
      <c r="B15" s="9">
        <v>55.803418803418808</v>
      </c>
      <c r="C15" s="9">
        <v>288.58960000000002</v>
      </c>
      <c r="D15" s="9">
        <v>57.717920000000007</v>
      </c>
      <c r="E15" s="9">
        <v>17.315376000000001</v>
      </c>
      <c r="F15" s="9">
        <v>39.062393162393164</v>
      </c>
      <c r="G15" s="9">
        <v>56.377769162393164</v>
      </c>
      <c r="H15" s="10" t="s">
        <v>9</v>
      </c>
      <c r="I15" s="7"/>
    </row>
    <row r="16" spans="1:9">
      <c r="A16" s="8" t="s">
        <v>21</v>
      </c>
      <c r="B16" s="9">
        <v>59.07692307692308</v>
      </c>
      <c r="C16" s="9">
        <v>247.24719999999999</v>
      </c>
      <c r="D16" s="9">
        <v>49.449439999999996</v>
      </c>
      <c r="E16" s="9">
        <v>14.834831999999999</v>
      </c>
      <c r="F16" s="9">
        <v>41.353846153846156</v>
      </c>
      <c r="G16" s="9">
        <v>56.188678153846155</v>
      </c>
      <c r="H16" s="10" t="s">
        <v>9</v>
      </c>
      <c r="I16" s="7"/>
    </row>
    <row r="17" spans="1:9">
      <c r="A17" s="8" t="s">
        <v>22</v>
      </c>
      <c r="B17" s="9">
        <v>50.863247863247864</v>
      </c>
      <c r="C17" s="9">
        <v>336.08659999999998</v>
      </c>
      <c r="D17" s="9">
        <v>67.217320000000001</v>
      </c>
      <c r="E17" s="9">
        <v>20.165195999999998</v>
      </c>
      <c r="F17" s="9">
        <v>35.6042735042735</v>
      </c>
      <c r="G17" s="9">
        <v>55.769469504273502</v>
      </c>
      <c r="H17" s="10" t="s">
        <v>9</v>
      </c>
      <c r="I17" s="7"/>
    </row>
    <row r="18" spans="1:9">
      <c r="A18" s="8" t="s">
        <v>23</v>
      </c>
      <c r="B18" s="9">
        <v>51.547008547008545</v>
      </c>
      <c r="C18" s="9">
        <v>324.29430000000002</v>
      </c>
      <c r="D18" s="9">
        <v>64.858860000000007</v>
      </c>
      <c r="E18" s="9">
        <v>19.457658000000002</v>
      </c>
      <c r="F18" s="9">
        <v>36.082905982905977</v>
      </c>
      <c r="G18" s="9">
        <v>55.540563982905979</v>
      </c>
      <c r="H18" s="10" t="s">
        <v>9</v>
      </c>
      <c r="I18" s="7"/>
    </row>
    <row r="19" spans="1:9">
      <c r="A19" s="8" t="s">
        <v>24</v>
      </c>
      <c r="B19" s="9">
        <v>61.444444444444443</v>
      </c>
      <c r="C19" s="9">
        <v>202.7775</v>
      </c>
      <c r="D19" s="9">
        <v>40.555500000000002</v>
      </c>
      <c r="E19" s="9">
        <v>12.166650000000001</v>
      </c>
      <c r="F19" s="9">
        <v>43.011111111111106</v>
      </c>
      <c r="G19" s="9">
        <v>55.17776111111111</v>
      </c>
      <c r="H19" s="10" t="s">
        <v>9</v>
      </c>
      <c r="I19" s="7"/>
    </row>
    <row r="20" spans="1:9">
      <c r="A20" s="8" t="s">
        <v>25</v>
      </c>
      <c r="B20" s="9">
        <v>54.188034188034187</v>
      </c>
      <c r="C20" s="9">
        <v>281.28870000000001</v>
      </c>
      <c r="D20" s="9">
        <v>56.257739999999998</v>
      </c>
      <c r="E20" s="9">
        <v>16.877321999999999</v>
      </c>
      <c r="F20" s="9">
        <v>37.931623931623932</v>
      </c>
      <c r="G20" s="9">
        <v>54.808945931623931</v>
      </c>
      <c r="H20" s="10" t="s">
        <v>9</v>
      </c>
      <c r="I20" s="7"/>
    </row>
    <row r="21" spans="1:9">
      <c r="A21" s="8" t="s">
        <v>26</v>
      </c>
      <c r="B21" s="9">
        <v>56.23504273504274</v>
      </c>
      <c r="C21" s="9">
        <v>244.7089</v>
      </c>
      <c r="D21" s="9">
        <v>48.941780000000001</v>
      </c>
      <c r="E21" s="9">
        <v>14.682534</v>
      </c>
      <c r="F21" s="9">
        <v>39.364529914529918</v>
      </c>
      <c r="G21" s="9">
        <v>54.047063914529915</v>
      </c>
      <c r="H21" s="10" t="s">
        <v>9</v>
      </c>
      <c r="I21" s="7"/>
    </row>
    <row r="22" spans="1:9">
      <c r="A22" s="8" t="s">
        <v>27</v>
      </c>
      <c r="B22" s="9">
        <v>50.547008547008545</v>
      </c>
      <c r="C22" s="9">
        <v>310.52050000000003</v>
      </c>
      <c r="D22" s="9">
        <v>62.104100000000003</v>
      </c>
      <c r="E22" s="9">
        <v>18.631229999999999</v>
      </c>
      <c r="F22" s="9">
        <v>35.382905982905982</v>
      </c>
      <c r="G22" s="9">
        <v>54.014135982905984</v>
      </c>
      <c r="H22" s="10" t="s">
        <v>9</v>
      </c>
      <c r="I22" s="7"/>
    </row>
    <row r="23" spans="1:9">
      <c r="A23" s="8" t="s">
        <v>28</v>
      </c>
      <c r="B23" s="9">
        <v>54.974358974358978</v>
      </c>
      <c r="C23" s="9">
        <v>245.19640000000001</v>
      </c>
      <c r="D23" s="9">
        <v>49.039280000000005</v>
      </c>
      <c r="E23" s="9">
        <v>14.711784000000002</v>
      </c>
      <c r="F23" s="9">
        <v>38.48205128205128</v>
      </c>
      <c r="G23" s="9">
        <v>53.193835282051282</v>
      </c>
      <c r="H23" s="10" t="s">
        <v>9</v>
      </c>
      <c r="I23" s="7"/>
    </row>
    <row r="24" spans="1:9">
      <c r="A24" s="8" t="s">
        <v>29</v>
      </c>
      <c r="B24" s="9">
        <v>51.034188034188034</v>
      </c>
      <c r="C24" s="9">
        <v>270.00560000000002</v>
      </c>
      <c r="D24" s="9">
        <v>54.00112</v>
      </c>
      <c r="E24" s="9">
        <v>16.200336</v>
      </c>
      <c r="F24" s="9">
        <v>35.72393162393162</v>
      </c>
      <c r="G24" s="9">
        <v>51.92426762393162</v>
      </c>
      <c r="H24" s="10" t="s">
        <v>9</v>
      </c>
      <c r="I24" s="7"/>
    </row>
    <row r="25" spans="1:9">
      <c r="A25" s="8" t="s">
        <v>30</v>
      </c>
      <c r="B25" s="9">
        <v>54.90598290598291</v>
      </c>
      <c r="C25" s="9">
        <v>219.3492</v>
      </c>
      <c r="D25" s="9">
        <v>43.869839999999996</v>
      </c>
      <c r="E25" s="9">
        <v>13.160951999999998</v>
      </c>
      <c r="F25" s="9">
        <v>38.434188034188033</v>
      </c>
      <c r="G25" s="9">
        <v>51.595140034188034</v>
      </c>
      <c r="H25" s="10" t="s">
        <v>9</v>
      </c>
      <c r="I25" s="7"/>
    </row>
    <row r="26" spans="1:9">
      <c r="A26" s="8" t="s">
        <v>31</v>
      </c>
      <c r="B26" s="9">
        <v>50.632478632478637</v>
      </c>
      <c r="C26" s="9">
        <v>256.4205</v>
      </c>
      <c r="D26" s="9">
        <v>51.284100000000002</v>
      </c>
      <c r="E26" s="9">
        <v>15.38523</v>
      </c>
      <c r="F26" s="9">
        <v>35.442735042735045</v>
      </c>
      <c r="G26" s="9">
        <v>50.827965042735045</v>
      </c>
      <c r="H26" s="10" t="s">
        <v>9</v>
      </c>
      <c r="I26" s="7"/>
    </row>
    <row r="27" spans="1:9">
      <c r="A27" s="8" t="s">
        <v>32</v>
      </c>
      <c r="B27" s="9">
        <v>51.863247863247864</v>
      </c>
      <c r="C27" s="9">
        <v>240.1292</v>
      </c>
      <c r="D27" s="9">
        <v>48.025840000000002</v>
      </c>
      <c r="E27" s="9">
        <v>14.407752</v>
      </c>
      <c r="F27" s="9">
        <v>36.304273504273503</v>
      </c>
      <c r="G27" s="9">
        <v>50.712025504273505</v>
      </c>
      <c r="H27" s="10" t="s">
        <v>34</v>
      </c>
      <c r="I27" s="7"/>
    </row>
    <row r="28" spans="1:9">
      <c r="A28" s="8" t="s">
        <v>33</v>
      </c>
      <c r="B28" s="9">
        <v>50.29059829059829</v>
      </c>
      <c r="C28" s="9">
        <v>248.65119999999999</v>
      </c>
      <c r="D28" s="9">
        <v>49.730239999999995</v>
      </c>
      <c r="E28" s="9">
        <v>14.919071999999998</v>
      </c>
      <c r="F28" s="9">
        <v>35.203418803418799</v>
      </c>
      <c r="G28" s="9">
        <v>50.122490803418799</v>
      </c>
      <c r="H28" s="10" t="s">
        <v>34</v>
      </c>
      <c r="I28" s="7"/>
    </row>
    <row r="29" spans="1:9" ht="15.75" thickBot="1">
      <c r="A29" s="11" t="s">
        <v>35</v>
      </c>
      <c r="B29" s="12">
        <v>50.230769230769234</v>
      </c>
      <c r="C29" s="12">
        <v>226.72909999999999</v>
      </c>
      <c r="D29" s="12">
        <v>45.345819999999996</v>
      </c>
      <c r="E29" s="12">
        <v>13.603745999999999</v>
      </c>
      <c r="F29" s="12">
        <v>35.161538461538463</v>
      </c>
      <c r="G29" s="12">
        <v>48.765284461538464</v>
      </c>
      <c r="H29" s="13" t="s">
        <v>34</v>
      </c>
      <c r="I29" s="7"/>
    </row>
    <row r="33" spans="1:18" ht="15.75">
      <c r="A33" s="54" t="s">
        <v>56</v>
      </c>
      <c r="B33" s="54" t="s">
        <v>58</v>
      </c>
      <c r="C33" s="54" t="s">
        <v>59</v>
      </c>
      <c r="D33" s="54" t="s">
        <v>60</v>
      </c>
      <c r="E33" s="54" t="s">
        <v>61</v>
      </c>
      <c r="F33" s="54" t="s">
        <v>62</v>
      </c>
      <c r="G33" s="54" t="s">
        <v>63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ht="15.75">
      <c r="A34" s="15" t="s">
        <v>57</v>
      </c>
      <c r="B34" s="15" t="s">
        <v>57</v>
      </c>
      <c r="C34" s="15" t="s">
        <v>57</v>
      </c>
      <c r="D34" s="15" t="s">
        <v>57</v>
      </c>
      <c r="E34" s="15" t="s">
        <v>57</v>
      </c>
      <c r="F34" s="15" t="s">
        <v>57</v>
      </c>
      <c r="G34" s="15" t="s">
        <v>57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5.75">
      <c r="A35" s="15"/>
      <c r="B35" s="15"/>
      <c r="C35" s="15"/>
      <c r="D35" s="15"/>
      <c r="E35" s="15"/>
      <c r="F35" s="15"/>
      <c r="G35" s="1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ht="15.75">
      <c r="A36" s="49"/>
      <c r="D36" s="15"/>
      <c r="F36" s="7"/>
      <c r="G36" s="44"/>
      <c r="J36" s="7"/>
      <c r="K36" s="7"/>
      <c r="M36" s="7"/>
      <c r="N36" s="14"/>
      <c r="O36" s="44"/>
      <c r="P36" s="44"/>
      <c r="Q36" s="44"/>
      <c r="R36" s="44"/>
    </row>
    <row r="37" spans="1:18" ht="15.75">
      <c r="A37" s="50" t="s">
        <v>53</v>
      </c>
      <c r="B37" s="50"/>
      <c r="C37" s="50"/>
      <c r="D37" s="50"/>
      <c r="E37" s="50"/>
      <c r="F37" s="50"/>
      <c r="G37" s="50"/>
      <c r="H37" s="50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ht="15.75">
      <c r="A38" s="51" t="s">
        <v>54</v>
      </c>
      <c r="B38" s="51"/>
      <c r="C38" s="51"/>
      <c r="D38" s="51"/>
      <c r="E38" s="51"/>
      <c r="F38" s="51"/>
      <c r="G38" s="51"/>
      <c r="H38" s="51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18" ht="15.75">
      <c r="A39" s="51" t="s">
        <v>55</v>
      </c>
      <c r="B39" s="51"/>
      <c r="C39" s="51"/>
      <c r="D39" s="51"/>
      <c r="E39" s="51"/>
      <c r="F39" s="51"/>
      <c r="G39" s="51"/>
      <c r="H39" s="51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1" spans="1:18">
      <c r="A41" s="54"/>
      <c r="B41" s="54"/>
      <c r="C41" s="54"/>
      <c r="D41" s="54"/>
      <c r="E41" s="54"/>
      <c r="F41" s="54"/>
      <c r="G41" s="54"/>
    </row>
    <row r="42" spans="1:18">
      <c r="A42" s="15"/>
      <c r="B42" s="15"/>
      <c r="C42" s="15"/>
      <c r="D42" s="15"/>
      <c r="E42" s="15"/>
      <c r="F42" s="15"/>
      <c r="G42" s="15"/>
    </row>
  </sheetData>
  <autoFilter ref="A2:J29">
    <filterColumn colId="6"/>
    <filterColumn colId="8"/>
  </autoFilter>
  <mergeCells count="4">
    <mergeCell ref="A1:H1"/>
    <mergeCell ref="A37:H37"/>
    <mergeCell ref="A38:H38"/>
    <mergeCell ref="A39:H3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3"/>
  <sheetViews>
    <sheetView zoomScale="90" zoomScaleNormal="9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defaultRowHeight="15"/>
  <cols>
    <col min="1" max="1" width="5.28515625" customWidth="1"/>
    <col min="2" max="2" width="6.140625" customWidth="1"/>
    <col min="3" max="3" width="24.28515625" customWidth="1"/>
    <col min="4" max="4" width="13" style="15" customWidth="1"/>
    <col min="5" max="5" width="14.28515625" customWidth="1"/>
    <col min="6" max="6" width="10.42578125" style="7" customWidth="1"/>
    <col min="7" max="7" width="13.28515625" style="44" customWidth="1"/>
    <col min="8" max="8" width="9.7109375" customWidth="1"/>
    <col min="9" max="9" width="10.85546875" customWidth="1"/>
    <col min="10" max="10" width="6.85546875" style="7" customWidth="1"/>
    <col min="11" max="11" width="7.28515625" style="7" customWidth="1"/>
    <col min="12" max="12" width="10.42578125" customWidth="1"/>
    <col min="13" max="13" width="8.85546875" style="7" customWidth="1"/>
    <col min="14" max="14" width="8.5703125" style="14" hidden="1" customWidth="1"/>
    <col min="15" max="15" width="8.42578125" style="14" hidden="1" customWidth="1"/>
    <col min="16" max="16" width="6.5703125" hidden="1" customWidth="1"/>
    <col min="17" max="17" width="8.5703125" hidden="1" customWidth="1"/>
    <col min="18" max="18" width="12.42578125" style="15" hidden="1" customWidth="1"/>
    <col min="19" max="19" width="16.28515625" hidden="1" customWidth="1"/>
    <col min="20" max="20" width="27.5703125" customWidth="1"/>
  </cols>
  <sheetData>
    <row r="1" spans="1:20" ht="18" customHeight="1">
      <c r="A1" s="47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20" ht="41.25" customHeight="1">
      <c r="A2" s="16" t="s">
        <v>36</v>
      </c>
      <c r="B2" s="16" t="s">
        <v>37</v>
      </c>
      <c r="C2" s="17" t="s">
        <v>38</v>
      </c>
      <c r="D2" s="17" t="s">
        <v>39</v>
      </c>
      <c r="E2" s="16" t="s">
        <v>40</v>
      </c>
      <c r="F2" s="18" t="s">
        <v>41</v>
      </c>
      <c r="G2" s="18" t="s">
        <v>42</v>
      </c>
      <c r="H2" s="19" t="s">
        <v>43</v>
      </c>
      <c r="I2" s="19" t="s">
        <v>44</v>
      </c>
      <c r="J2" s="20" t="s">
        <v>45</v>
      </c>
      <c r="K2" s="20" t="s">
        <v>46</v>
      </c>
      <c r="L2" s="19" t="s">
        <v>47</v>
      </c>
      <c r="M2" s="21" t="s">
        <v>1</v>
      </c>
      <c r="N2" s="22" t="s">
        <v>2</v>
      </c>
      <c r="O2" s="22" t="s">
        <v>3</v>
      </c>
      <c r="P2" s="23" t="s">
        <v>48</v>
      </c>
      <c r="Q2" s="16" t="s">
        <v>49</v>
      </c>
      <c r="R2" s="24" t="s">
        <v>6</v>
      </c>
      <c r="S2" s="17" t="s">
        <v>7</v>
      </c>
      <c r="T2" s="21" t="s">
        <v>52</v>
      </c>
    </row>
    <row r="3" spans="1:20" ht="32.25" customHeight="1">
      <c r="A3" s="25">
        <f>'[1]SONUÇ DUYURU'!A3</f>
        <v>1</v>
      </c>
      <c r="B3" s="26">
        <f>'[1]SONUÇ DUYURU'!B3</f>
        <v>1</v>
      </c>
      <c r="C3" s="27" t="str">
        <f>'[1]SONUÇ DUYURU'!C3</f>
        <v>GÖKHAN AVANOZ</v>
      </c>
      <c r="D3" s="26">
        <f>'[1]SONUÇ DUYURU'!D3</f>
        <v>18304010816</v>
      </c>
      <c r="E3" s="28">
        <f>VLOOKUP(D3,[1]TOP_SEKTİRME!F:J,5,0)</f>
        <v>9</v>
      </c>
      <c r="F3" s="29">
        <f>VLOOKUP(D3,[1]KUVVET!F:J,5,0)</f>
        <v>8.7606837606837598</v>
      </c>
      <c r="G3" s="29">
        <f>VLOOKUP(D3,[1]DAYANIKLILIK!F:J,5,0)</f>
        <v>12</v>
      </c>
      <c r="H3" s="28">
        <f>VLOOKUP(D3,[1]UZUN_VURUŞ!F:J,5,0)</f>
        <v>8</v>
      </c>
      <c r="I3" s="28">
        <f>VLOOKUP(D3,[1]SUT!F:J,5,0)</f>
        <v>0</v>
      </c>
      <c r="J3" s="29">
        <f>VLOOKUP(D3,[1]SÜRAT!F:J,5,0)</f>
        <v>8</v>
      </c>
      <c r="K3" s="29">
        <f>VLOOKUP(D3,[1]TOP_SÜRME!F:J,5,0)</f>
        <v>4</v>
      </c>
      <c r="L3" s="28">
        <f>VLOOKUP(D3,[1]ÖZGECMİS!F2:G77,2,0)</f>
        <v>0</v>
      </c>
      <c r="M3" s="30">
        <f t="shared" ref="M3:M51" si="0">E3+F3+G3+H3+I3+J3+K3+L3</f>
        <v>49.760683760683762</v>
      </c>
      <c r="N3" s="22"/>
      <c r="O3" s="22"/>
      <c r="P3" s="23"/>
      <c r="Q3" s="16"/>
      <c r="R3" s="24"/>
      <c r="S3" s="17"/>
      <c r="T3" s="45" t="str">
        <f t="shared" ref="T3:T51" si="1">IF(M3&gt;=50,"BARAJI GEÇTİNİZ","50 BARAJINI GEÇEMEDİNİZ")</f>
        <v>50 BARAJINI GEÇEMEDİNİZ</v>
      </c>
    </row>
    <row r="4" spans="1:20" ht="32.25" customHeight="1">
      <c r="A4" s="25">
        <f>'[1]SONUÇ DUYURU'!A4</f>
        <v>2</v>
      </c>
      <c r="B4" s="26">
        <f>'[1]SONUÇ DUYURU'!B4</f>
        <v>2</v>
      </c>
      <c r="C4" s="27" t="str">
        <f>'[1]SONUÇ DUYURU'!C4</f>
        <v>MUHAMMET ÇİFTÇİ</v>
      </c>
      <c r="D4" s="26">
        <f>'[1]SONUÇ DUYURU'!D4</f>
        <v>41500557298</v>
      </c>
      <c r="E4" s="28">
        <f>VLOOKUP(D4,[1]TOP_SEKTİRME!F:J,5,0)</f>
        <v>7</v>
      </c>
      <c r="F4" s="29">
        <f>VLOOKUP(D4,[1]KUVVET!F:J,5,0)</f>
        <v>7.6923076923076934</v>
      </c>
      <c r="G4" s="29">
        <f>VLOOKUP(D4,[1]DAYANIKLILIK!F:J,5,0)</f>
        <v>15</v>
      </c>
      <c r="H4" s="28">
        <f>VLOOKUP(D4,[1]UZUN_VURUŞ!F:J,5,0)</f>
        <v>5</v>
      </c>
      <c r="I4" s="28">
        <f>VLOOKUP(D4,[1]SUT!F:J,5,0)</f>
        <v>0</v>
      </c>
      <c r="J4" s="29">
        <f>VLOOKUP(D4,[1]SÜRAT!F:J,5,0)</f>
        <v>6</v>
      </c>
      <c r="K4" s="29">
        <f>VLOOKUP(D4,[1]TOP_SÜRME!F:J,5,0)</f>
        <v>4</v>
      </c>
      <c r="L4" s="28">
        <f>VLOOKUP(D4,[1]ÖZGECMİS!F3:G78,2,0)</f>
        <v>0</v>
      </c>
      <c r="M4" s="30">
        <f t="shared" si="0"/>
        <v>44.692307692307693</v>
      </c>
      <c r="N4" s="31">
        <v>325.94839999999999</v>
      </c>
      <c r="O4" s="32">
        <f t="shared" ref="O4:O51" si="2">PRODUCT(N4,0.2)</f>
        <v>65.189679999999996</v>
      </c>
      <c r="P4" s="33">
        <f t="shared" ref="P4:P51" si="3">PRODUCT(O4,0.3)</f>
        <v>19.556903999999999</v>
      </c>
      <c r="Q4" s="33">
        <f t="shared" ref="Q4:Q51" si="4">PRODUCT(M4,0.7)</f>
        <v>31.284615384615382</v>
      </c>
      <c r="R4" s="34">
        <f t="shared" ref="R4:R51" si="5">P4+Q4</f>
        <v>50.841519384615381</v>
      </c>
      <c r="S4" s="35" t="s">
        <v>9</v>
      </c>
      <c r="T4" s="45" t="str">
        <f t="shared" si="1"/>
        <v>50 BARAJINI GEÇEMEDİNİZ</v>
      </c>
    </row>
    <row r="5" spans="1:20" ht="32.25" customHeight="1">
      <c r="A5" s="25">
        <f>'[1]SONUÇ DUYURU'!A5</f>
        <v>3</v>
      </c>
      <c r="B5" s="26">
        <f>'[1]SONUÇ DUYURU'!B5</f>
        <v>3</v>
      </c>
      <c r="C5" s="27" t="str">
        <f>'[1]SONUÇ DUYURU'!C5</f>
        <v>BERAT BİLGİÇ</v>
      </c>
      <c r="D5" s="26">
        <f>'[1]SONUÇ DUYURU'!D5</f>
        <v>40333705500</v>
      </c>
      <c r="E5" s="28">
        <f>VLOOKUP(D5,[1]TOP_SEKTİRME!F:J,5,0)</f>
        <v>0</v>
      </c>
      <c r="F5" s="29">
        <f>VLOOKUP(D5,[1]KUVVET!F:J,5,0)</f>
        <v>0</v>
      </c>
      <c r="G5" s="29">
        <f>VLOOKUP(D5,[1]DAYANIKLILIK!F:J,5,0)</f>
        <v>0</v>
      </c>
      <c r="H5" s="28">
        <f>VLOOKUP(D5,[1]UZUN_VURUŞ!F:J,5,0)</f>
        <v>0</v>
      </c>
      <c r="I5" s="28">
        <f>VLOOKUP(D5,[1]SUT!F:J,5,0)</f>
        <v>0</v>
      </c>
      <c r="J5" s="29">
        <f>VLOOKUP(D5,[1]SÜRAT!F:J,5,0)</f>
        <v>0</v>
      </c>
      <c r="K5" s="29">
        <f>VLOOKUP(D5,[1]TOP_SÜRME!F:J,5,0)</f>
        <v>0</v>
      </c>
      <c r="L5" s="28">
        <f>VLOOKUP(D5,[1]ÖZGECMİS!F4:G79,2,0)</f>
        <v>9</v>
      </c>
      <c r="M5" s="30">
        <f t="shared" si="0"/>
        <v>9</v>
      </c>
      <c r="N5" s="31">
        <v>316.9461</v>
      </c>
      <c r="O5" s="32">
        <f t="shared" si="2"/>
        <v>63.389220000000002</v>
      </c>
      <c r="P5" s="33">
        <f t="shared" si="3"/>
        <v>19.016766000000001</v>
      </c>
      <c r="Q5" s="33">
        <f t="shared" si="4"/>
        <v>6.3</v>
      </c>
      <c r="R5" s="34">
        <f t="shared" si="5"/>
        <v>25.316766000000001</v>
      </c>
      <c r="S5" s="35" t="s">
        <v>9</v>
      </c>
      <c r="T5" s="45" t="str">
        <f t="shared" si="1"/>
        <v>50 BARAJINI GEÇEMEDİNİZ</v>
      </c>
    </row>
    <row r="6" spans="1:20" ht="32.25" customHeight="1">
      <c r="A6" s="25">
        <f>'[1]SONUÇ DUYURU'!A6</f>
        <v>4</v>
      </c>
      <c r="B6" s="26">
        <f>'[1]SONUÇ DUYURU'!B6</f>
        <v>4</v>
      </c>
      <c r="C6" s="27" t="str">
        <f>'[1]SONUÇ DUYURU'!C6</f>
        <v>BURAK ORUN</v>
      </c>
      <c r="D6" s="26">
        <f>'[1]SONUÇ DUYURU'!D6</f>
        <v>45574429000</v>
      </c>
      <c r="E6" s="28">
        <f>VLOOKUP(D6,[1]TOP_SEKTİRME!F:J,5,0)</f>
        <v>6</v>
      </c>
      <c r="F6" s="29">
        <f>VLOOKUP(D6,[1]KUVVET!F:J,5,0)</f>
        <v>9.9145299145299148</v>
      </c>
      <c r="G6" s="29">
        <f>VLOOKUP(D6,[1]DAYANIKLILIK!F:J,5,0)</f>
        <v>13.5</v>
      </c>
      <c r="H6" s="28">
        <f>VLOOKUP(D6,[1]UZUN_VURUŞ!F:J,5,0)</f>
        <v>7</v>
      </c>
      <c r="I6" s="28">
        <f>VLOOKUP(D6,[1]SUT!F:J,5,0)</f>
        <v>0</v>
      </c>
      <c r="J6" s="29">
        <f>VLOOKUP(D6,[1]SÜRAT!F:J,5,0)</f>
        <v>8</v>
      </c>
      <c r="K6" s="29">
        <f>VLOOKUP(D6,[1]TOP_SÜRME!F:J,5,0)</f>
        <v>7</v>
      </c>
      <c r="L6" s="28">
        <f>VLOOKUP(D6,[1]ÖZGECMİS!F5:G80,2,0)</f>
        <v>0</v>
      </c>
      <c r="M6" s="30">
        <f t="shared" si="0"/>
        <v>51.414529914529915</v>
      </c>
      <c r="N6" s="32">
        <v>387.27100000000002</v>
      </c>
      <c r="O6" s="32">
        <f t="shared" si="2"/>
        <v>77.454200000000014</v>
      </c>
      <c r="P6" s="33">
        <f t="shared" si="3"/>
        <v>23.236260000000005</v>
      </c>
      <c r="Q6" s="33">
        <f t="shared" si="4"/>
        <v>35.990170940170941</v>
      </c>
      <c r="R6" s="34">
        <f t="shared" si="5"/>
        <v>59.226430940170943</v>
      </c>
      <c r="S6" s="35" t="s">
        <v>9</v>
      </c>
      <c r="T6" s="45" t="str">
        <f t="shared" si="1"/>
        <v>BARAJI GEÇTİNİZ</v>
      </c>
    </row>
    <row r="7" spans="1:20" ht="32.25" customHeight="1">
      <c r="A7" s="25">
        <f>'[1]SONUÇ DUYURU'!A7</f>
        <v>5</v>
      </c>
      <c r="B7" s="26">
        <f>'[1]SONUÇ DUYURU'!B7</f>
        <v>5</v>
      </c>
      <c r="C7" s="27" t="str">
        <f>'[1]SONUÇ DUYURU'!C7</f>
        <v>CUMA YILDIRIM</v>
      </c>
      <c r="D7" s="26">
        <f>'[1]SONUÇ DUYURU'!D7</f>
        <v>35404214968</v>
      </c>
      <c r="E7" s="28">
        <f>VLOOKUP(D7,[1]TOP_SEKTİRME!F:J,5,0)</f>
        <v>5</v>
      </c>
      <c r="F7" s="29">
        <f>VLOOKUP(D7,[1]KUVVET!F:J,5,0)</f>
        <v>6.1111111111111107</v>
      </c>
      <c r="G7" s="29">
        <f>VLOOKUP(D7,[1]DAYANIKLILIK!F:J,5,0)</f>
        <v>17</v>
      </c>
      <c r="H7" s="28">
        <f>VLOOKUP(D7,[1]UZUN_VURUŞ!F:J,5,0)</f>
        <v>7</v>
      </c>
      <c r="I7" s="28">
        <f>VLOOKUP(D7,[1]SUT!F:J,5,0)</f>
        <v>1</v>
      </c>
      <c r="J7" s="29">
        <f>VLOOKUP(D7,[1]SÜRAT!F:J,5,0)</f>
        <v>6</v>
      </c>
      <c r="K7" s="29">
        <f>VLOOKUP(D7,[1]TOP_SÜRME!F:J,5,0)</f>
        <v>6</v>
      </c>
      <c r="L7" s="28">
        <f>VLOOKUP(D7,[1]ÖZGECMİS!F6:G81,2,0)</f>
        <v>0</v>
      </c>
      <c r="M7" s="30">
        <f t="shared" si="0"/>
        <v>48.111111111111114</v>
      </c>
      <c r="N7" s="32">
        <v>359.5478</v>
      </c>
      <c r="O7" s="32">
        <f t="shared" si="2"/>
        <v>71.909559999999999</v>
      </c>
      <c r="P7" s="33">
        <f t="shared" si="3"/>
        <v>21.572868</v>
      </c>
      <c r="Q7" s="33">
        <f t="shared" si="4"/>
        <v>33.677777777777777</v>
      </c>
      <c r="R7" s="34">
        <f t="shared" si="5"/>
        <v>55.250645777777777</v>
      </c>
      <c r="S7" s="35" t="s">
        <v>9</v>
      </c>
      <c r="T7" s="45" t="str">
        <f t="shared" si="1"/>
        <v>50 BARAJINI GEÇEMEDİNİZ</v>
      </c>
    </row>
    <row r="8" spans="1:20" ht="32.25" customHeight="1">
      <c r="A8" s="25">
        <f>'[1]SONUÇ DUYURU'!A8</f>
        <v>6</v>
      </c>
      <c r="B8" s="26">
        <f>'[1]SONUÇ DUYURU'!B8</f>
        <v>6</v>
      </c>
      <c r="C8" s="27" t="str">
        <f>'[1]SONUÇ DUYURU'!C8</f>
        <v>CENKER BAL</v>
      </c>
      <c r="D8" s="26">
        <f>'[1]SONUÇ DUYURU'!D8</f>
        <v>10099823350</v>
      </c>
      <c r="E8" s="28">
        <f>VLOOKUP(D8,[1]TOP_SEKTİRME!F:J,5,0)</f>
        <v>7</v>
      </c>
      <c r="F8" s="29">
        <f>VLOOKUP(D8,[1]KUVVET!F:J,5,0)</f>
        <v>8.6752136752136746</v>
      </c>
      <c r="G8" s="29">
        <f>VLOOKUP(D8,[1]DAYANIKLILIK!F:J,5,0)</f>
        <v>14.5</v>
      </c>
      <c r="H8" s="28">
        <f>VLOOKUP(D8,[1]UZUN_VURUŞ!F:J,5,0)</f>
        <v>4</v>
      </c>
      <c r="I8" s="28">
        <f>VLOOKUP(D8,[1]SUT!F:J,5,0)</f>
        <v>0</v>
      </c>
      <c r="J8" s="29">
        <f>VLOOKUP(D8,[1]SÜRAT!F:J,5,0)</f>
        <v>8</v>
      </c>
      <c r="K8" s="29">
        <f>VLOOKUP(D8,[1]TOP_SÜRME!F:J,5,0)</f>
        <v>0</v>
      </c>
      <c r="L8" s="28">
        <f>VLOOKUP(D8,[1]ÖZGECMİS!F7:G82,2,0)</f>
        <v>0</v>
      </c>
      <c r="M8" s="30">
        <f t="shared" si="0"/>
        <v>42.175213675213676</v>
      </c>
      <c r="N8" s="31">
        <v>281.50360000000001</v>
      </c>
      <c r="O8" s="32">
        <f t="shared" si="2"/>
        <v>56.300720000000005</v>
      </c>
      <c r="P8" s="33">
        <f t="shared" si="3"/>
        <v>16.890216000000002</v>
      </c>
      <c r="Q8" s="33">
        <f t="shared" si="4"/>
        <v>29.52264957264957</v>
      </c>
      <c r="R8" s="34">
        <f t="shared" si="5"/>
        <v>46.412865572649572</v>
      </c>
      <c r="S8" s="35" t="s">
        <v>9</v>
      </c>
      <c r="T8" s="45" t="str">
        <f t="shared" si="1"/>
        <v>50 BARAJINI GEÇEMEDİNİZ</v>
      </c>
    </row>
    <row r="9" spans="1:20" ht="32.25" customHeight="1">
      <c r="A9" s="25">
        <f>'[1]SONUÇ DUYURU'!A9</f>
        <v>7</v>
      </c>
      <c r="B9" s="26">
        <f>'[1]SONUÇ DUYURU'!B9</f>
        <v>7</v>
      </c>
      <c r="C9" s="27" t="str">
        <f>'[1]SONUÇ DUYURU'!C9</f>
        <v xml:space="preserve">MEHMET CAN UYSAL </v>
      </c>
      <c r="D9" s="26">
        <f>'[1]SONUÇ DUYURU'!D9</f>
        <v>10526570512</v>
      </c>
      <c r="E9" s="28">
        <f>VLOOKUP(D9,[1]TOP_SEKTİRME!F:J,5,0)</f>
        <v>5</v>
      </c>
      <c r="F9" s="29">
        <f>VLOOKUP(D9,[1]KUVVET!F:J,5,0)</f>
        <v>8.6324786324786338</v>
      </c>
      <c r="G9" s="29">
        <f>VLOOKUP(D9,[1]DAYANIKLILIK!F:J,5,0)</f>
        <v>16</v>
      </c>
      <c r="H9" s="28">
        <f>VLOOKUP(D9,[1]UZUN_VURUŞ!F:J,5,0)</f>
        <v>4</v>
      </c>
      <c r="I9" s="28">
        <f>VLOOKUP(D9,[1]SUT!F:J,5,0)</f>
        <v>4</v>
      </c>
      <c r="J9" s="29">
        <f>VLOOKUP(D9,[1]SÜRAT!F:J,5,0)</f>
        <v>8</v>
      </c>
      <c r="K9" s="29">
        <f>VLOOKUP(D9,[1]TOP_SÜRME!F:J,5,0)</f>
        <v>5</v>
      </c>
      <c r="L9" s="28">
        <f>VLOOKUP(D9,[1]ÖZGECMİS!F8:G83,2,0)</f>
        <v>0</v>
      </c>
      <c r="M9" s="30">
        <f t="shared" si="0"/>
        <v>50.632478632478637</v>
      </c>
      <c r="N9" s="32">
        <v>351.2912</v>
      </c>
      <c r="O9" s="32">
        <f t="shared" si="2"/>
        <v>70.258240000000001</v>
      </c>
      <c r="P9" s="33">
        <f t="shared" si="3"/>
        <v>21.077472</v>
      </c>
      <c r="Q9" s="33">
        <f t="shared" si="4"/>
        <v>35.442735042735045</v>
      </c>
      <c r="R9" s="34">
        <f t="shared" si="5"/>
        <v>56.520207042735045</v>
      </c>
      <c r="S9" s="35" t="s">
        <v>9</v>
      </c>
      <c r="T9" s="45" t="str">
        <f t="shared" si="1"/>
        <v>BARAJI GEÇTİNİZ</v>
      </c>
    </row>
    <row r="10" spans="1:20" ht="32.25" customHeight="1">
      <c r="A10" s="25">
        <f>'[1]SONUÇ DUYURU'!A10</f>
        <v>8</v>
      </c>
      <c r="B10" s="26">
        <f>'[1]SONUÇ DUYURU'!B10</f>
        <v>8</v>
      </c>
      <c r="C10" s="27" t="str">
        <f>'[1]SONUÇ DUYURU'!C10</f>
        <v>DOĞUKAN YILDIZ</v>
      </c>
      <c r="D10" s="26">
        <f>'[1]SONUÇ DUYURU'!D10</f>
        <v>55060124654</v>
      </c>
      <c r="E10" s="28">
        <f>VLOOKUP(D10,[1]TOP_SEKTİRME!F:J,5,0)</f>
        <v>7</v>
      </c>
      <c r="F10" s="29">
        <f>VLOOKUP(D10,[1]KUVVET!F:J,5,0)</f>
        <v>8.8461538461538467</v>
      </c>
      <c r="G10" s="29">
        <f>VLOOKUP(D10,[1]DAYANIKLILIK!F:J,5,0)</f>
        <v>11</v>
      </c>
      <c r="H10" s="28">
        <f>VLOOKUP(D10,[1]UZUN_VURUŞ!F:J,5,0)</f>
        <v>6</v>
      </c>
      <c r="I10" s="28">
        <f>VLOOKUP(D10,[1]SUT!F:J,5,0)</f>
        <v>1</v>
      </c>
      <c r="J10" s="29">
        <f>VLOOKUP(D10,[1]SÜRAT!F:J,5,0)</f>
        <v>8</v>
      </c>
      <c r="K10" s="29">
        <f>VLOOKUP(D10,[1]TOP_SÜRME!F:J,5,0)</f>
        <v>4</v>
      </c>
      <c r="L10" s="28">
        <f>VLOOKUP(D10,[1]ÖZGECMİS!F9:G84,2,0)</f>
        <v>0</v>
      </c>
      <c r="M10" s="30">
        <f t="shared" si="0"/>
        <v>45.846153846153847</v>
      </c>
      <c r="N10" s="31">
        <v>219.5633</v>
      </c>
      <c r="O10" s="32">
        <f t="shared" si="2"/>
        <v>43.912660000000002</v>
      </c>
      <c r="P10" s="33">
        <f t="shared" si="3"/>
        <v>13.173798</v>
      </c>
      <c r="Q10" s="33">
        <f t="shared" si="4"/>
        <v>32.092307692307692</v>
      </c>
      <c r="R10" s="34">
        <f t="shared" si="5"/>
        <v>45.26610569230769</v>
      </c>
      <c r="S10" s="35" t="s">
        <v>9</v>
      </c>
      <c r="T10" s="45" t="str">
        <f t="shared" si="1"/>
        <v>50 BARAJINI GEÇEMEDİNİZ</v>
      </c>
    </row>
    <row r="11" spans="1:20" ht="32.25" customHeight="1">
      <c r="A11" s="25">
        <f>'[1]SONUÇ DUYURU'!A11</f>
        <v>9</v>
      </c>
      <c r="B11" s="26">
        <f>'[1]SONUÇ DUYURU'!B11</f>
        <v>9</v>
      </c>
      <c r="C11" s="27" t="str">
        <f>'[1]SONUÇ DUYURU'!C11</f>
        <v>MELİH TEKAY</v>
      </c>
      <c r="D11" s="26">
        <f>'[1]SONUÇ DUYURU'!D11</f>
        <v>38459257508</v>
      </c>
      <c r="E11" s="28">
        <f>VLOOKUP(D11,[1]TOP_SEKTİRME!F:J,5,0)</f>
        <v>4</v>
      </c>
      <c r="F11" s="29">
        <f>VLOOKUP(D11,[1]KUVVET!F:J,5,0)</f>
        <v>7.9059829059829063</v>
      </c>
      <c r="G11" s="29">
        <f>VLOOKUP(D11,[1]DAYANIKLILIK!F:J,5,0)</f>
        <v>14</v>
      </c>
      <c r="H11" s="28">
        <f>VLOOKUP(D11,[1]UZUN_VURUŞ!F:J,5,0)</f>
        <v>0</v>
      </c>
      <c r="I11" s="28">
        <f>VLOOKUP(D11,[1]SUT!F:J,5,0)</f>
        <v>2</v>
      </c>
      <c r="J11" s="29">
        <f>VLOOKUP(D11,[1]SÜRAT!F:J,5,0)</f>
        <v>6</v>
      </c>
      <c r="K11" s="29">
        <f>VLOOKUP(D11,[1]TOP_SÜRME!F:J,5,0)</f>
        <v>7</v>
      </c>
      <c r="L11" s="28">
        <f>VLOOKUP(D11,[1]ÖZGECMİS!F10:G85,2,0)</f>
        <v>0</v>
      </c>
      <c r="M11" s="30">
        <f t="shared" si="0"/>
        <v>40.90598290598291</v>
      </c>
      <c r="N11" s="32">
        <v>272.77449999999999</v>
      </c>
      <c r="O11" s="32">
        <f t="shared" si="2"/>
        <v>54.554900000000004</v>
      </c>
      <c r="P11" s="33">
        <f t="shared" si="3"/>
        <v>16.36647</v>
      </c>
      <c r="Q11" s="33">
        <f t="shared" si="4"/>
        <v>28.634188034188035</v>
      </c>
      <c r="R11" s="34">
        <f t="shared" si="5"/>
        <v>45.000658034188035</v>
      </c>
      <c r="S11" s="35" t="s">
        <v>9</v>
      </c>
      <c r="T11" s="45" t="str">
        <f t="shared" si="1"/>
        <v>50 BARAJINI GEÇEMEDİNİZ</v>
      </c>
    </row>
    <row r="12" spans="1:20" ht="32.25" customHeight="1">
      <c r="A12" s="25">
        <f>'[1]SONUÇ DUYURU'!A12</f>
        <v>10</v>
      </c>
      <c r="B12" s="26">
        <f>'[1]SONUÇ DUYURU'!B12</f>
        <v>10</v>
      </c>
      <c r="C12" s="27" t="str">
        <f>'[1]SONUÇ DUYURU'!C12</f>
        <v>MUHARREM ERGİN</v>
      </c>
      <c r="D12" s="26">
        <f>'[1]SONUÇ DUYURU'!D12</f>
        <v>14912429248</v>
      </c>
      <c r="E12" s="28">
        <f>VLOOKUP(D12,[1]TOP_SEKTİRME!F:J,5,0)</f>
        <v>10</v>
      </c>
      <c r="F12" s="29">
        <f>VLOOKUP(D12,[1]KUVVET!F:J,5,0)</f>
        <v>8.6324786324786338</v>
      </c>
      <c r="G12" s="29">
        <f>VLOOKUP(D12,[1]DAYANIKLILIK!F:J,5,0)</f>
        <v>14.5</v>
      </c>
      <c r="H12" s="28">
        <f>VLOOKUP(D12,[1]UZUN_VURUŞ!F:J,5,0)</f>
        <v>6</v>
      </c>
      <c r="I12" s="28">
        <f>VLOOKUP(D12,[1]SUT!F:J,5,0)</f>
        <v>4</v>
      </c>
      <c r="J12" s="29">
        <f>VLOOKUP(D12,[1]SÜRAT!F:J,5,0)</f>
        <v>8</v>
      </c>
      <c r="K12" s="29">
        <f>VLOOKUP(D12,[1]TOP_SÜRME!F:J,5,0)</f>
        <v>9</v>
      </c>
      <c r="L12" s="28">
        <f>VLOOKUP(D12,[1]ÖZGECMİS!F11:G86,2,0)</f>
        <v>7</v>
      </c>
      <c r="M12" s="30">
        <f t="shared" si="0"/>
        <v>67.132478632478637</v>
      </c>
      <c r="N12" s="32">
        <v>362.8338</v>
      </c>
      <c r="O12" s="32">
        <f t="shared" si="2"/>
        <v>72.566760000000002</v>
      </c>
      <c r="P12" s="33">
        <f t="shared" si="3"/>
        <v>21.770028</v>
      </c>
      <c r="Q12" s="33">
        <f t="shared" si="4"/>
        <v>46.992735042735042</v>
      </c>
      <c r="R12" s="34">
        <f t="shared" si="5"/>
        <v>68.762763042735045</v>
      </c>
      <c r="S12" s="35" t="s">
        <v>9</v>
      </c>
      <c r="T12" s="45" t="str">
        <f t="shared" si="1"/>
        <v>BARAJI GEÇTİNİZ</v>
      </c>
    </row>
    <row r="13" spans="1:20" ht="32.25" customHeight="1">
      <c r="A13" s="26">
        <f>'[1]SONUÇ DUYURU'!A13</f>
        <v>11</v>
      </c>
      <c r="B13" s="26">
        <f>'[1]SONUÇ DUYURU'!B13</f>
        <v>11</v>
      </c>
      <c r="C13" s="27" t="str">
        <f>'[1]SONUÇ DUYURU'!C13</f>
        <v>OĞUZ SELİM ÇUBUKÇU</v>
      </c>
      <c r="D13" s="26">
        <f>'[1]SONUÇ DUYURU'!D13</f>
        <v>46189061432</v>
      </c>
      <c r="E13" s="28">
        <f>VLOOKUP(D13,[1]TOP_SEKTİRME!F:J,5,0)</f>
        <v>6</v>
      </c>
      <c r="F13" s="29">
        <f>VLOOKUP(D13,[1]KUVVET!F:J,5,0)</f>
        <v>8.0341880341880341</v>
      </c>
      <c r="G13" s="29">
        <f>VLOOKUP(D13,[1]DAYANIKLILIK!F:J,5,0)</f>
        <v>14</v>
      </c>
      <c r="H13" s="28">
        <f>VLOOKUP(D13,[1]UZUN_VURUŞ!F:J,5,0)</f>
        <v>7</v>
      </c>
      <c r="I13" s="28">
        <f>VLOOKUP(D13,[1]SUT!F:J,5,0)</f>
        <v>4</v>
      </c>
      <c r="J13" s="29">
        <f>VLOOKUP(D13,[1]SÜRAT!F:J,5,0)</f>
        <v>6</v>
      </c>
      <c r="K13" s="29">
        <f>VLOOKUP(D13,[1]TOP_SÜRME!F:J,5,0)</f>
        <v>6</v>
      </c>
      <c r="L13" s="28">
        <f>VLOOKUP(D13,[1]ÖZGECMİS!F12:G87,2,0)</f>
        <v>0</v>
      </c>
      <c r="M13" s="30">
        <f t="shared" si="0"/>
        <v>51.034188034188034</v>
      </c>
      <c r="N13" s="32">
        <v>301.62209999999999</v>
      </c>
      <c r="O13" s="32">
        <f t="shared" si="2"/>
        <v>60.324420000000003</v>
      </c>
      <c r="P13" s="33">
        <f t="shared" si="3"/>
        <v>18.097325999999999</v>
      </c>
      <c r="Q13" s="33">
        <f t="shared" si="4"/>
        <v>35.72393162393162</v>
      </c>
      <c r="R13" s="34">
        <f t="shared" si="5"/>
        <v>53.821257623931615</v>
      </c>
      <c r="S13" s="35" t="s">
        <v>9</v>
      </c>
      <c r="T13" s="45" t="str">
        <f t="shared" si="1"/>
        <v>BARAJI GEÇTİNİZ</v>
      </c>
    </row>
    <row r="14" spans="1:20" ht="32.25" customHeight="1">
      <c r="A14" s="26">
        <f>'[1]SONUÇ DUYURU'!A14</f>
        <v>12</v>
      </c>
      <c r="B14" s="26">
        <f>'[1]SONUÇ DUYURU'!B14</f>
        <v>12</v>
      </c>
      <c r="C14" s="27" t="str">
        <f>'[1]SONUÇ DUYURU'!C14</f>
        <v>MURAT SEFA AYVACI</v>
      </c>
      <c r="D14" s="26">
        <f>'[1]SONUÇ DUYURU'!D14</f>
        <v>25253305870</v>
      </c>
      <c r="E14" s="28">
        <f>VLOOKUP(D14,[1]TOP_SEKTİRME!F:J,5,0)</f>
        <v>0</v>
      </c>
      <c r="F14" s="29">
        <f>VLOOKUP(D14,[1]KUVVET!F:J,5,0)</f>
        <v>0</v>
      </c>
      <c r="G14" s="29">
        <f>VLOOKUP(D14,[1]DAYANIKLILIK!F:J,5,0)</f>
        <v>0</v>
      </c>
      <c r="H14" s="28">
        <f>VLOOKUP(D14,[1]UZUN_VURUŞ!F:J,5,0)</f>
        <v>0</v>
      </c>
      <c r="I14" s="28">
        <f>VLOOKUP(D14,[1]SUT!F:J,5,0)</f>
        <v>0</v>
      </c>
      <c r="J14" s="29">
        <f>VLOOKUP(D14,[1]SÜRAT!F:J,5,0)</f>
        <v>0</v>
      </c>
      <c r="K14" s="29">
        <f>VLOOKUP(D14,[1]TOP_SÜRME!F:J,5,0)</f>
        <v>0</v>
      </c>
      <c r="L14" s="28">
        <f>VLOOKUP(D14,[1]ÖZGECMİS!F13:G88,2,0)</f>
        <v>0</v>
      </c>
      <c r="M14" s="30">
        <f t="shared" si="0"/>
        <v>0</v>
      </c>
      <c r="N14" s="31">
        <v>252.22139999999999</v>
      </c>
      <c r="O14" s="32">
        <f t="shared" si="2"/>
        <v>50.444279999999999</v>
      </c>
      <c r="P14" s="33">
        <f t="shared" si="3"/>
        <v>15.133284</v>
      </c>
      <c r="Q14" s="33">
        <f t="shared" si="4"/>
        <v>0</v>
      </c>
      <c r="R14" s="34">
        <f t="shared" si="5"/>
        <v>15.133284</v>
      </c>
      <c r="S14" s="35" t="s">
        <v>9</v>
      </c>
      <c r="T14" s="45" t="str">
        <f t="shared" si="1"/>
        <v>50 BARAJINI GEÇEMEDİNİZ</v>
      </c>
    </row>
    <row r="15" spans="1:20" ht="32.25" customHeight="1">
      <c r="A15" s="26">
        <f>'[1]SONUÇ DUYURU'!A15</f>
        <v>13</v>
      </c>
      <c r="B15" s="26">
        <f>'[1]SONUÇ DUYURU'!B15</f>
        <v>13</v>
      </c>
      <c r="C15" s="27" t="str">
        <f>'[1]SONUÇ DUYURU'!C15</f>
        <v>NEVZAT KARAKÖZ</v>
      </c>
      <c r="D15" s="26">
        <f>'[1]SONUÇ DUYURU'!D15</f>
        <v>57826000110</v>
      </c>
      <c r="E15" s="28">
        <f>VLOOKUP(D15,[1]TOP_SEKTİRME!F:J,5,0)</f>
        <v>6</v>
      </c>
      <c r="F15" s="29">
        <f>VLOOKUP(D15,[1]KUVVET!F:J,5,0)</f>
        <v>8.2905982905982913</v>
      </c>
      <c r="G15" s="29">
        <f>VLOOKUP(D15,[1]DAYANIKLILIK!F:J,5,0)</f>
        <v>13</v>
      </c>
      <c r="H15" s="28">
        <f>VLOOKUP(D15,[1]UZUN_VURUŞ!F:J,5,0)</f>
        <v>2</v>
      </c>
      <c r="I15" s="28">
        <f>VLOOKUP(D15,[1]SUT!F:J,5,0)</f>
        <v>6</v>
      </c>
      <c r="J15" s="29">
        <f>VLOOKUP(D15,[1]SÜRAT!F:J,5,0)</f>
        <v>6</v>
      </c>
      <c r="K15" s="29">
        <f>VLOOKUP(D15,[1]TOP_SÜRME!F:J,5,0)</f>
        <v>9</v>
      </c>
      <c r="L15" s="28">
        <f>VLOOKUP(D15,[1]ÖZGECMİS!F14:G89,2,0)</f>
        <v>0</v>
      </c>
      <c r="M15" s="30">
        <f t="shared" si="0"/>
        <v>50.29059829059829</v>
      </c>
      <c r="N15" s="32">
        <v>226.1788</v>
      </c>
      <c r="O15" s="32">
        <f t="shared" si="2"/>
        <v>45.235759999999999</v>
      </c>
      <c r="P15" s="33">
        <f t="shared" si="3"/>
        <v>13.570727999999999</v>
      </c>
      <c r="Q15" s="33">
        <f t="shared" si="4"/>
        <v>35.203418803418799</v>
      </c>
      <c r="R15" s="34">
        <f t="shared" si="5"/>
        <v>48.774146803418802</v>
      </c>
      <c r="S15" s="35" t="s">
        <v>9</v>
      </c>
      <c r="T15" s="45" t="str">
        <f t="shared" si="1"/>
        <v>BARAJI GEÇTİNİZ</v>
      </c>
    </row>
    <row r="16" spans="1:20" ht="32.25" customHeight="1">
      <c r="A16" s="26">
        <f>'[1]SONUÇ DUYURU'!A16</f>
        <v>14</v>
      </c>
      <c r="B16" s="26">
        <f>'[1]SONUÇ DUYURU'!B16</f>
        <v>14</v>
      </c>
      <c r="C16" s="27" t="str">
        <f>'[1]SONUÇ DUYURU'!C16</f>
        <v>UMUT UYGAR DURMUŞ</v>
      </c>
      <c r="D16" s="26">
        <f>'[1]SONUÇ DUYURU'!D16</f>
        <v>17531341960</v>
      </c>
      <c r="E16" s="28">
        <f>VLOOKUP(D16,[1]TOP_SEKTİRME!F:J,5,0)</f>
        <v>6</v>
      </c>
      <c r="F16" s="29">
        <f>VLOOKUP(D16,[1]KUVVET!F:J,5,0)</f>
        <v>8.3760683760683765</v>
      </c>
      <c r="G16" s="29">
        <f>VLOOKUP(D16,[1]DAYANIKLILIK!F:J,5,0)</f>
        <v>12</v>
      </c>
      <c r="H16" s="28">
        <f>VLOOKUP(D16,[1]UZUN_VURUŞ!F:J,5,0)</f>
        <v>2</v>
      </c>
      <c r="I16" s="28">
        <f>VLOOKUP(D16,[1]SUT!F:J,5,0)</f>
        <v>3</v>
      </c>
      <c r="J16" s="29">
        <f>VLOOKUP(D16,[1]SÜRAT!F:J,5,0)</f>
        <v>6</v>
      </c>
      <c r="K16" s="29">
        <f>VLOOKUP(D16,[1]TOP_SÜRME!F:J,5,0)</f>
        <v>7</v>
      </c>
      <c r="L16" s="28">
        <f>VLOOKUP(D16,[1]ÖZGECMİS!F15:G90,2,0)</f>
        <v>0</v>
      </c>
      <c r="M16" s="30">
        <f t="shared" si="0"/>
        <v>44.376068376068375</v>
      </c>
      <c r="N16" s="32">
        <v>226.90100000000001</v>
      </c>
      <c r="O16" s="32">
        <f t="shared" si="2"/>
        <v>45.380200000000002</v>
      </c>
      <c r="P16" s="33">
        <f t="shared" si="3"/>
        <v>13.61406</v>
      </c>
      <c r="Q16" s="33">
        <f t="shared" si="4"/>
        <v>31.063247863247859</v>
      </c>
      <c r="R16" s="34">
        <f t="shared" si="5"/>
        <v>44.677307863247862</v>
      </c>
      <c r="S16" s="35" t="s">
        <v>9</v>
      </c>
      <c r="T16" s="45" t="str">
        <f t="shared" si="1"/>
        <v>50 BARAJINI GEÇEMEDİNİZ</v>
      </c>
    </row>
    <row r="17" spans="1:20" ht="32.25" customHeight="1">
      <c r="A17" s="26">
        <f>'[1]SONUÇ DUYURU'!A17</f>
        <v>15</v>
      </c>
      <c r="B17" s="26">
        <f>'[1]SONUÇ DUYURU'!B17</f>
        <v>15</v>
      </c>
      <c r="C17" s="27" t="str">
        <f>'[1]SONUÇ DUYURU'!C17</f>
        <v>ARDA SARIOĞLU</v>
      </c>
      <c r="D17" s="26">
        <f>'[1]SONUÇ DUYURU'!D17</f>
        <v>28786965078</v>
      </c>
      <c r="E17" s="28">
        <f>VLOOKUP(D17,[1]TOP_SEKTİRME!F:J,5,0)</f>
        <v>7</v>
      </c>
      <c r="F17" s="29">
        <f>VLOOKUP(D17,[1]KUVVET!F:J,5,0)</f>
        <v>8.6752136752136746</v>
      </c>
      <c r="G17" s="29">
        <f>VLOOKUP(D17,[1]DAYANIKLILIK!F:J,5,0)</f>
        <v>12</v>
      </c>
      <c r="H17" s="28">
        <f>VLOOKUP(D17,[1]UZUN_VURUŞ!F:J,5,0)</f>
        <v>2</v>
      </c>
      <c r="I17" s="28">
        <f>VLOOKUP(D17,[1]SUT!F:J,5,0)</f>
        <v>1</v>
      </c>
      <c r="J17" s="29">
        <f>VLOOKUP(D17,[1]SÜRAT!F:J,5,0)</f>
        <v>8</v>
      </c>
      <c r="K17" s="29">
        <f>VLOOKUP(D17,[1]TOP_SÜRME!F:J,5,0)</f>
        <v>7</v>
      </c>
      <c r="L17" s="28">
        <f>VLOOKUP(D17,[1]ÖZGECMİS!F16:G91,2,0)</f>
        <v>0</v>
      </c>
      <c r="M17" s="30">
        <f t="shared" si="0"/>
        <v>45.675213675213676</v>
      </c>
      <c r="N17" s="32">
        <v>296.24450000000002</v>
      </c>
      <c r="O17" s="32">
        <f t="shared" si="2"/>
        <v>59.248900000000006</v>
      </c>
      <c r="P17" s="33">
        <f t="shared" si="3"/>
        <v>17.77467</v>
      </c>
      <c r="Q17" s="33">
        <f t="shared" si="4"/>
        <v>31.972649572649573</v>
      </c>
      <c r="R17" s="34">
        <f t="shared" si="5"/>
        <v>49.747319572649573</v>
      </c>
      <c r="S17" s="35" t="s">
        <v>9</v>
      </c>
      <c r="T17" s="45" t="str">
        <f t="shared" si="1"/>
        <v>50 BARAJINI GEÇEMEDİNİZ</v>
      </c>
    </row>
    <row r="18" spans="1:20" ht="32.25" customHeight="1">
      <c r="A18" s="26">
        <f>'[1]SONUÇ DUYURU'!A18</f>
        <v>16</v>
      </c>
      <c r="B18" s="26">
        <f>'[1]SONUÇ DUYURU'!B18</f>
        <v>16</v>
      </c>
      <c r="C18" s="27" t="str">
        <f>'[1]SONUÇ DUYURU'!C18</f>
        <v>ÇAĞAN GÜNEŞ</v>
      </c>
      <c r="D18" s="26">
        <f>'[1]SONUÇ DUYURU'!D18</f>
        <v>27637825684</v>
      </c>
      <c r="E18" s="28">
        <f>VLOOKUP(D18,[1]TOP_SEKTİRME!F:J,5,0)</f>
        <v>3</v>
      </c>
      <c r="F18" s="29">
        <f>VLOOKUP(D18,[1]KUVVET!F:J,5,0)</f>
        <v>9.2307692307692317</v>
      </c>
      <c r="G18" s="29">
        <f>VLOOKUP(D18,[1]DAYANIKLILIK!F:J,5,0)</f>
        <v>13</v>
      </c>
      <c r="H18" s="28">
        <f>VLOOKUP(D18,[1]UZUN_VURUŞ!F:J,5,0)</f>
        <v>8</v>
      </c>
      <c r="I18" s="28">
        <f>VLOOKUP(D18,[1]SUT!F:J,5,0)</f>
        <v>5</v>
      </c>
      <c r="J18" s="29">
        <f>VLOOKUP(D18,[1]SÜRAT!F:J,5,0)</f>
        <v>6</v>
      </c>
      <c r="K18" s="29">
        <f>VLOOKUP(D18,[1]TOP_SÜRME!F:J,5,0)</f>
        <v>6</v>
      </c>
      <c r="L18" s="28">
        <f>VLOOKUP(D18,[1]ÖZGECMİS!F17:G92,2,0)</f>
        <v>0</v>
      </c>
      <c r="M18" s="30">
        <f t="shared" si="0"/>
        <v>50.230769230769234</v>
      </c>
      <c r="N18" s="32">
        <v>311.38630000000001</v>
      </c>
      <c r="O18" s="32">
        <f t="shared" si="2"/>
        <v>62.277260000000005</v>
      </c>
      <c r="P18" s="33">
        <f t="shared" si="3"/>
        <v>18.683178000000002</v>
      </c>
      <c r="Q18" s="33">
        <f t="shared" si="4"/>
        <v>35.161538461538463</v>
      </c>
      <c r="R18" s="34">
        <f t="shared" si="5"/>
        <v>53.844716461538468</v>
      </c>
      <c r="S18" s="35" t="s">
        <v>9</v>
      </c>
      <c r="T18" s="45" t="str">
        <f t="shared" si="1"/>
        <v>BARAJI GEÇTİNİZ</v>
      </c>
    </row>
    <row r="19" spans="1:20" ht="32.25" customHeight="1">
      <c r="A19" s="26">
        <f>'[1]SONUÇ DUYURU'!A19</f>
        <v>17</v>
      </c>
      <c r="B19" s="26">
        <f>'[1]SONUÇ DUYURU'!B19</f>
        <v>17</v>
      </c>
      <c r="C19" s="27" t="str">
        <f>'[1]SONUÇ DUYURU'!C19</f>
        <v>İBRAHİM CAN IŞIK</v>
      </c>
      <c r="D19" s="26">
        <f>'[1]SONUÇ DUYURU'!D19</f>
        <v>23647354206</v>
      </c>
      <c r="E19" s="28">
        <f>VLOOKUP(D19,[1]TOP_SEKTİRME!F:J,5,0)</f>
        <v>4</v>
      </c>
      <c r="F19" s="29">
        <f>VLOOKUP(D19,[1]KUVVET!F:J,5,0)</f>
        <v>7.9059829059829063</v>
      </c>
      <c r="G19" s="29">
        <f>VLOOKUP(D19,[1]DAYANIKLILIK!F:J,5,0)</f>
        <v>18</v>
      </c>
      <c r="H19" s="28">
        <f>VLOOKUP(D19,[1]UZUN_VURUŞ!F:J,5,0)</f>
        <v>6</v>
      </c>
      <c r="I19" s="28">
        <f>VLOOKUP(D19,[1]SUT!F:J,5,0)</f>
        <v>4</v>
      </c>
      <c r="J19" s="29">
        <f>VLOOKUP(D19,[1]SÜRAT!F:J,5,0)</f>
        <v>6</v>
      </c>
      <c r="K19" s="29">
        <f>VLOOKUP(D19,[1]TOP_SÜRME!F:J,5,0)</f>
        <v>9</v>
      </c>
      <c r="L19" s="28">
        <f>VLOOKUP(D19,[1]ÖZGECMİS!F18:G93,2,0)</f>
        <v>0</v>
      </c>
      <c r="M19" s="30">
        <f t="shared" si="0"/>
        <v>54.90598290598291</v>
      </c>
      <c r="N19" s="32">
        <v>253.59710000000001</v>
      </c>
      <c r="O19" s="32">
        <f t="shared" si="2"/>
        <v>50.719420000000007</v>
      </c>
      <c r="P19" s="33">
        <f t="shared" si="3"/>
        <v>15.215826000000002</v>
      </c>
      <c r="Q19" s="33">
        <f t="shared" si="4"/>
        <v>38.434188034188033</v>
      </c>
      <c r="R19" s="34">
        <f t="shared" si="5"/>
        <v>53.650014034188032</v>
      </c>
      <c r="S19" s="35" t="s">
        <v>9</v>
      </c>
      <c r="T19" s="45" t="str">
        <f t="shared" si="1"/>
        <v>BARAJI GEÇTİNİZ</v>
      </c>
    </row>
    <row r="20" spans="1:20" ht="32.25" customHeight="1">
      <c r="A20" s="26">
        <f>'[1]SONUÇ DUYURU'!A20</f>
        <v>18</v>
      </c>
      <c r="B20" s="26">
        <f>'[1]SONUÇ DUYURU'!B20</f>
        <v>18</v>
      </c>
      <c r="C20" s="27" t="str">
        <f>'[1]SONUÇ DUYURU'!C20</f>
        <v>BERKE VARDAR</v>
      </c>
      <c r="D20" s="26">
        <f>'[1]SONUÇ DUYURU'!D20</f>
        <v>31036895612</v>
      </c>
      <c r="E20" s="28">
        <f>VLOOKUP(D20,[1]TOP_SEKTİRME!F:J,5,0)</f>
        <v>6</v>
      </c>
      <c r="F20" s="29">
        <f>VLOOKUP(D20,[1]KUVVET!F:J,5,0)</f>
        <v>7.8632478632478637</v>
      </c>
      <c r="G20" s="29">
        <f>VLOOKUP(D20,[1]DAYANIKLILIK!F:J,5,0)</f>
        <v>12</v>
      </c>
      <c r="H20" s="28">
        <f>VLOOKUP(D20,[1]UZUN_VURUŞ!F:J,5,0)</f>
        <v>8</v>
      </c>
      <c r="I20" s="28">
        <f>VLOOKUP(D20,[1]SUT!F:J,5,0)</f>
        <v>2</v>
      </c>
      <c r="J20" s="29">
        <f>VLOOKUP(D20,[1]SÜRAT!F:J,5,0)</f>
        <v>8</v>
      </c>
      <c r="K20" s="29">
        <f>VLOOKUP(D20,[1]TOP_SÜRME!F:J,5,0)</f>
        <v>7</v>
      </c>
      <c r="L20" s="28">
        <f>VLOOKUP(D20,[1]ÖZGECMİS!F19:G94,2,0)</f>
        <v>0</v>
      </c>
      <c r="M20" s="30">
        <f t="shared" si="0"/>
        <v>50.863247863247864</v>
      </c>
      <c r="N20" s="32">
        <v>343.80739999999997</v>
      </c>
      <c r="O20" s="32">
        <f t="shared" si="2"/>
        <v>68.761479999999992</v>
      </c>
      <c r="P20" s="33">
        <f t="shared" si="3"/>
        <v>20.628443999999998</v>
      </c>
      <c r="Q20" s="33">
        <f t="shared" si="4"/>
        <v>35.6042735042735</v>
      </c>
      <c r="R20" s="34">
        <f t="shared" si="5"/>
        <v>56.232717504273495</v>
      </c>
      <c r="S20" s="35" t="s">
        <v>9</v>
      </c>
      <c r="T20" s="45" t="str">
        <f t="shared" si="1"/>
        <v>BARAJI GEÇTİNİZ</v>
      </c>
    </row>
    <row r="21" spans="1:20" ht="32.25" customHeight="1">
      <c r="A21" s="26">
        <f>'[1]SONUÇ DUYURU'!A21</f>
        <v>19</v>
      </c>
      <c r="B21" s="26">
        <f>'[1]SONUÇ DUYURU'!B21</f>
        <v>19</v>
      </c>
      <c r="C21" s="27" t="str">
        <f>'[1]SONUÇ DUYURU'!C21</f>
        <v>ALİ HAYDAR KOÇAK</v>
      </c>
      <c r="D21" s="26">
        <f>'[1]SONUÇ DUYURU'!D21</f>
        <v>26831030238</v>
      </c>
      <c r="E21" s="28">
        <f>VLOOKUP(D21,[1]TOP_SEKTİRME!F:J,5,0)</f>
        <v>8</v>
      </c>
      <c r="F21" s="29">
        <f>VLOOKUP(D21,[1]KUVVET!F:J,5,0)</f>
        <v>9.4444444444444446</v>
      </c>
      <c r="G21" s="29">
        <f>VLOOKUP(D21,[1]DAYANIKLILIK!F:J,5,0)</f>
        <v>12</v>
      </c>
      <c r="H21" s="28">
        <f>VLOOKUP(D21,[1]UZUN_VURUŞ!F:J,5,0)</f>
        <v>8</v>
      </c>
      <c r="I21" s="28">
        <f>VLOOKUP(D21,[1]SUT!F:J,5,0)</f>
        <v>8</v>
      </c>
      <c r="J21" s="29">
        <f>VLOOKUP(D21,[1]SÜRAT!F:J,5,0)</f>
        <v>8</v>
      </c>
      <c r="K21" s="29">
        <f>VLOOKUP(D21,[1]TOP_SÜRME!F:J,5,0)</f>
        <v>8</v>
      </c>
      <c r="L21" s="28">
        <f>VLOOKUP(D21,[1]ÖZGECMİS!F20:G95,2,0)</f>
        <v>0</v>
      </c>
      <c r="M21" s="30">
        <f t="shared" si="0"/>
        <v>61.444444444444443</v>
      </c>
      <c r="N21" s="31">
        <v>363.32330000000002</v>
      </c>
      <c r="O21" s="32">
        <f t="shared" si="2"/>
        <v>72.664660000000012</v>
      </c>
      <c r="P21" s="33">
        <f t="shared" si="3"/>
        <v>21.799398000000004</v>
      </c>
      <c r="Q21" s="33">
        <f t="shared" si="4"/>
        <v>43.011111111111106</v>
      </c>
      <c r="R21" s="34">
        <f t="shared" si="5"/>
        <v>64.810509111111116</v>
      </c>
      <c r="S21" s="35" t="s">
        <v>9</v>
      </c>
      <c r="T21" s="45" t="str">
        <f t="shared" si="1"/>
        <v>BARAJI GEÇTİNİZ</v>
      </c>
    </row>
    <row r="22" spans="1:20" ht="32.25" customHeight="1" thickBot="1">
      <c r="A22" s="26">
        <f>'[1]SONUÇ DUYURU'!A22</f>
        <v>20</v>
      </c>
      <c r="B22" s="36">
        <f>'[1]SONUÇ DUYURU'!B22</f>
        <v>20</v>
      </c>
      <c r="C22" s="37" t="str">
        <f>'[1]SONUÇ DUYURU'!C22</f>
        <v>MAHSUM DAL</v>
      </c>
      <c r="D22" s="36">
        <f>'[1]SONUÇ DUYURU'!D22</f>
        <v>30553724290</v>
      </c>
      <c r="E22" s="28">
        <f>VLOOKUP(D22,[1]TOP_SEKTİRME!F:J,5,0)</f>
        <v>6</v>
      </c>
      <c r="F22" s="29">
        <f>VLOOKUP(D22,[1]KUVVET!F:J,5,0)</f>
        <v>7.9487179487179498</v>
      </c>
      <c r="G22" s="29">
        <f>VLOOKUP(D22,[1]DAYANIKLILIK!F:J,5,0)</f>
        <v>17</v>
      </c>
      <c r="H22" s="28">
        <f>VLOOKUP(D22,[1]UZUN_VURUŞ!F:J,5,0)</f>
        <v>8</v>
      </c>
      <c r="I22" s="28">
        <f>VLOOKUP(D22,[1]SUT!F:J,5,0)</f>
        <v>5</v>
      </c>
      <c r="J22" s="29">
        <f>VLOOKUP(D22,[1]SÜRAT!F:J,5,0)</f>
        <v>8</v>
      </c>
      <c r="K22" s="29">
        <f>VLOOKUP(D22,[1]TOP_SÜRME!F:J,5,0)</f>
        <v>11</v>
      </c>
      <c r="L22" s="28">
        <f>VLOOKUP(D22,[1]ÖZGECMİS!F21:G96,2,0)</f>
        <v>0</v>
      </c>
      <c r="M22" s="30">
        <f t="shared" si="0"/>
        <v>62.948717948717949</v>
      </c>
      <c r="N22" s="32">
        <v>264.7817</v>
      </c>
      <c r="O22" s="32">
        <f t="shared" si="2"/>
        <v>52.956340000000004</v>
      </c>
      <c r="P22" s="33">
        <f t="shared" si="3"/>
        <v>15.886902000000001</v>
      </c>
      <c r="Q22" s="33">
        <f t="shared" si="4"/>
        <v>44.064102564102562</v>
      </c>
      <c r="R22" s="34">
        <f t="shared" si="5"/>
        <v>59.951004564102561</v>
      </c>
      <c r="S22" s="35" t="s">
        <v>9</v>
      </c>
      <c r="T22" s="45" t="str">
        <f t="shared" si="1"/>
        <v>BARAJI GEÇTİNİZ</v>
      </c>
    </row>
    <row r="23" spans="1:20" ht="32.25" customHeight="1">
      <c r="A23" s="26">
        <f>'[1]SONUÇ DUYURU'!A23</f>
        <v>21</v>
      </c>
      <c r="B23" s="38">
        <f>'[1]SONUÇ DUYURU'!B23</f>
        <v>21</v>
      </c>
      <c r="C23" s="39" t="str">
        <f>'[1]SONUÇ DUYURU'!C23</f>
        <v>MERT GÜRKAN BALAKKIZ</v>
      </c>
      <c r="D23" s="38">
        <f>'[1]SONUÇ DUYURU'!D23</f>
        <v>16433640782</v>
      </c>
      <c r="E23" s="28">
        <f>VLOOKUP(D23,[1]TOP_SEKTİRME!F:J,5,0)</f>
        <v>8</v>
      </c>
      <c r="F23" s="29">
        <f>VLOOKUP(D23,[1]KUVVET!F:J,5,0)</f>
        <v>6.6239316239316244</v>
      </c>
      <c r="G23" s="29">
        <f>VLOOKUP(D23,[1]DAYANIKLILIK!F:J,5,0)</f>
        <v>13.5</v>
      </c>
      <c r="H23" s="28">
        <f>VLOOKUP(D23,[1]UZUN_VURUŞ!F:J,5,0)</f>
        <v>0</v>
      </c>
      <c r="I23" s="28">
        <f>VLOOKUP(D23,[1]SUT!F:J,5,0)</f>
        <v>2</v>
      </c>
      <c r="J23" s="29">
        <f>VLOOKUP(D23,[1]SÜRAT!F:J,5,0)</f>
        <v>6</v>
      </c>
      <c r="K23" s="29">
        <f>VLOOKUP(D23,[1]TOP_SÜRME!F:J,5,0)</f>
        <v>5</v>
      </c>
      <c r="L23" s="28">
        <f>VLOOKUP(D23,[1]ÖZGECMİS!F22:G97,2,0)</f>
        <v>7</v>
      </c>
      <c r="M23" s="30">
        <f t="shared" si="0"/>
        <v>48.123931623931625</v>
      </c>
      <c r="N23" s="32">
        <v>246.2234</v>
      </c>
      <c r="O23" s="32">
        <f t="shared" si="2"/>
        <v>49.244680000000002</v>
      </c>
      <c r="P23" s="33">
        <f t="shared" si="3"/>
        <v>14.773403999999999</v>
      </c>
      <c r="Q23" s="33">
        <f t="shared" si="4"/>
        <v>33.686752136752133</v>
      </c>
      <c r="R23" s="34">
        <f t="shared" si="5"/>
        <v>48.460156136752133</v>
      </c>
      <c r="S23" s="35" t="s">
        <v>9</v>
      </c>
      <c r="T23" s="45" t="str">
        <f t="shared" si="1"/>
        <v>50 BARAJINI GEÇEMEDİNİZ</v>
      </c>
    </row>
    <row r="24" spans="1:20" ht="32.25" customHeight="1">
      <c r="A24" s="26">
        <f>'[1]SONUÇ DUYURU'!A24</f>
        <v>22</v>
      </c>
      <c r="B24" s="26">
        <f>'[1]SONUÇ DUYURU'!B24</f>
        <v>22</v>
      </c>
      <c r="C24" s="27" t="str">
        <f>'[1]SONUÇ DUYURU'!C24</f>
        <v>ONAT UÇKAÇ</v>
      </c>
      <c r="D24" s="26">
        <f>'[1]SONUÇ DUYURU'!D24</f>
        <v>16576068672</v>
      </c>
      <c r="E24" s="28">
        <f>VLOOKUP(D24,[1]TOP_SEKTİRME!F:J,5,0)</f>
        <v>5</v>
      </c>
      <c r="F24" s="29">
        <f>VLOOKUP(D24,[1]KUVVET!F:J,5,0)</f>
        <v>8.5470085470085468</v>
      </c>
      <c r="G24" s="29">
        <f>VLOOKUP(D24,[1]DAYANIKLILIK!F:J,5,0)</f>
        <v>18</v>
      </c>
      <c r="H24" s="28">
        <f>VLOOKUP(D24,[1]UZUN_VURUŞ!F:J,5,0)</f>
        <v>2</v>
      </c>
      <c r="I24" s="28">
        <f>VLOOKUP(D24,[1]SUT!F:J,5,0)</f>
        <v>3</v>
      </c>
      <c r="J24" s="29">
        <f>VLOOKUP(D24,[1]SÜRAT!F:J,5,0)</f>
        <v>8</v>
      </c>
      <c r="K24" s="29">
        <f>VLOOKUP(D24,[1]TOP_SÜRME!F:J,5,0)</f>
        <v>8</v>
      </c>
      <c r="L24" s="28">
        <f>VLOOKUP(D24,[1]ÖZGECMİS!F23:G98,2,0)</f>
        <v>0</v>
      </c>
      <c r="M24" s="30">
        <f t="shared" si="0"/>
        <v>52.547008547008545</v>
      </c>
      <c r="N24" s="32">
        <v>300.3193</v>
      </c>
      <c r="O24" s="32">
        <f t="shared" si="2"/>
        <v>60.063860000000005</v>
      </c>
      <c r="P24" s="33">
        <f t="shared" si="3"/>
        <v>18.019158000000001</v>
      </c>
      <c r="Q24" s="33">
        <f t="shared" si="4"/>
        <v>36.78290598290598</v>
      </c>
      <c r="R24" s="34">
        <f t="shared" si="5"/>
        <v>54.802063982905977</v>
      </c>
      <c r="S24" s="35" t="s">
        <v>9</v>
      </c>
      <c r="T24" s="45" t="str">
        <f t="shared" si="1"/>
        <v>BARAJI GEÇTİNİZ</v>
      </c>
    </row>
    <row r="25" spans="1:20" ht="32.25" customHeight="1">
      <c r="A25" s="26">
        <f>'[1]SONUÇ DUYURU'!A25</f>
        <v>23</v>
      </c>
      <c r="B25" s="26">
        <f>'[1]SONUÇ DUYURU'!B25</f>
        <v>23</v>
      </c>
      <c r="C25" s="27" t="str">
        <f>'[1]SONUÇ DUYURU'!C25</f>
        <v>ERKUT HARMANKAYA</v>
      </c>
      <c r="D25" s="26">
        <f>'[1]SONUÇ DUYURU'!D25</f>
        <v>12728503862</v>
      </c>
      <c r="E25" s="28">
        <f>VLOOKUP(D25,[1]TOP_SEKTİRME!F:J,5,0)</f>
        <v>10</v>
      </c>
      <c r="F25" s="29">
        <f>VLOOKUP(D25,[1]KUVVET!F:J,5,0)</f>
        <v>8.7606837606837598</v>
      </c>
      <c r="G25" s="29">
        <f>VLOOKUP(D25,[1]DAYANIKLILIK!F:J,5,0)</f>
        <v>16</v>
      </c>
      <c r="H25" s="28">
        <f>VLOOKUP(D25,[1]UZUN_VURUŞ!F:J,5,0)</f>
        <v>2</v>
      </c>
      <c r="I25" s="28">
        <f>VLOOKUP(D25,[1]SUT!F:J,5,0)</f>
        <v>3</v>
      </c>
      <c r="J25" s="29">
        <f>VLOOKUP(D25,[1]SÜRAT!F:J,5,0)</f>
        <v>8</v>
      </c>
      <c r="K25" s="29">
        <f>VLOOKUP(D25,[1]TOP_SÜRME!F:J,5,0)</f>
        <v>9</v>
      </c>
      <c r="L25" s="28">
        <f>VLOOKUP(D25,[1]ÖZGECMİS!F24:G99,2,0)</f>
        <v>0</v>
      </c>
      <c r="M25" s="30">
        <f t="shared" si="0"/>
        <v>56.760683760683762</v>
      </c>
      <c r="N25" s="31">
        <v>290.19299999999998</v>
      </c>
      <c r="O25" s="32">
        <f t="shared" si="2"/>
        <v>58.038600000000002</v>
      </c>
      <c r="P25" s="33">
        <f t="shared" si="3"/>
        <v>17.411580000000001</v>
      </c>
      <c r="Q25" s="33">
        <f t="shared" si="4"/>
        <v>39.732478632478632</v>
      </c>
      <c r="R25" s="34">
        <f t="shared" si="5"/>
        <v>57.144058632478632</v>
      </c>
      <c r="S25" s="35" t="s">
        <v>9</v>
      </c>
      <c r="T25" s="45" t="str">
        <f t="shared" si="1"/>
        <v>BARAJI GEÇTİNİZ</v>
      </c>
    </row>
    <row r="26" spans="1:20" ht="32.25" customHeight="1">
      <c r="A26" s="26">
        <f>'[1]SONUÇ DUYURU'!A26</f>
        <v>24</v>
      </c>
      <c r="B26" s="26">
        <f>'[1]SONUÇ DUYURU'!B26</f>
        <v>24</v>
      </c>
      <c r="C26" s="27" t="str">
        <f>'[1]SONUÇ DUYURU'!C26</f>
        <v>MUSTAFA UMUT CEYLAN</v>
      </c>
      <c r="D26" s="26">
        <f>'[1]SONUÇ DUYURU'!D26</f>
        <v>10280881626</v>
      </c>
      <c r="E26" s="28">
        <f>VLOOKUP(D26,[1]TOP_SEKTİRME!F:J,5,0)</f>
        <v>7</v>
      </c>
      <c r="F26" s="29">
        <f>VLOOKUP(D26,[1]KUVVET!F:J,5,0)</f>
        <v>7.735042735042736</v>
      </c>
      <c r="G26" s="29">
        <f>VLOOKUP(D26,[1]DAYANIKLILIK!F:J,5,0)</f>
        <v>14.5</v>
      </c>
      <c r="H26" s="28">
        <f>VLOOKUP(D26,[1]UZUN_VURUŞ!F:J,5,0)</f>
        <v>8</v>
      </c>
      <c r="I26" s="28">
        <f>VLOOKUP(D26,[1]SUT!F:J,5,0)</f>
        <v>6</v>
      </c>
      <c r="J26" s="29">
        <f>VLOOKUP(D26,[1]SÜRAT!F:J,5,0)</f>
        <v>6</v>
      </c>
      <c r="K26" s="29">
        <f>VLOOKUP(D26,[1]TOP_SÜRME!F:J,5,0)</f>
        <v>7</v>
      </c>
      <c r="L26" s="28">
        <f>VLOOKUP(D26,[1]ÖZGECMİS!F25:G100,2,0)</f>
        <v>0</v>
      </c>
      <c r="M26" s="30">
        <f t="shared" si="0"/>
        <v>56.23504273504274</v>
      </c>
      <c r="N26" s="32">
        <v>251.62129999999999</v>
      </c>
      <c r="O26" s="32">
        <f t="shared" si="2"/>
        <v>50.324260000000002</v>
      </c>
      <c r="P26" s="33">
        <f t="shared" si="3"/>
        <v>15.097277999999999</v>
      </c>
      <c r="Q26" s="33">
        <f t="shared" si="4"/>
        <v>39.364529914529918</v>
      </c>
      <c r="R26" s="34">
        <f t="shared" si="5"/>
        <v>54.461807914529913</v>
      </c>
      <c r="S26" s="35" t="s">
        <v>9</v>
      </c>
      <c r="T26" s="45" t="str">
        <f t="shared" si="1"/>
        <v>BARAJI GEÇTİNİZ</v>
      </c>
    </row>
    <row r="27" spans="1:20" ht="32.25" customHeight="1">
      <c r="A27" s="26">
        <f>'[1]SONUÇ DUYURU'!A27</f>
        <v>25</v>
      </c>
      <c r="B27" s="26">
        <f>'[1]SONUÇ DUYURU'!B27</f>
        <v>25</v>
      </c>
      <c r="C27" s="27" t="str">
        <f>'[1]SONUÇ DUYURU'!C27</f>
        <v>BAHATTİN SERKAN ÇAKMAK</v>
      </c>
      <c r="D27" s="26">
        <f>'[1]SONUÇ DUYURU'!D27</f>
        <v>12551526748</v>
      </c>
      <c r="E27" s="28">
        <f>VLOOKUP(D27,[1]TOP_SEKTİRME!F:J,5,0)</f>
        <v>3</v>
      </c>
      <c r="F27" s="29">
        <f>VLOOKUP(D27,[1]KUVVET!F:J,5,0)</f>
        <v>9.7435897435897427</v>
      </c>
      <c r="G27" s="29">
        <f>VLOOKUP(D27,[1]DAYANIKLILIK!F:J,5,0)</f>
        <v>13</v>
      </c>
      <c r="H27" s="28">
        <f>VLOOKUP(D27,[1]UZUN_VURUŞ!F:J,5,0)</f>
        <v>5</v>
      </c>
      <c r="I27" s="28">
        <f>VLOOKUP(D27,[1]SUT!F:J,5,0)</f>
        <v>1</v>
      </c>
      <c r="J27" s="29">
        <f>VLOOKUP(D27,[1]SÜRAT!F:J,5,0)</f>
        <v>8</v>
      </c>
      <c r="K27" s="29">
        <f>VLOOKUP(D27,[1]TOP_SÜRME!F:J,5,0)</f>
        <v>8</v>
      </c>
      <c r="L27" s="28">
        <f>VLOOKUP(D27,[1]ÖZGECMİS!F26:G101,2,0)</f>
        <v>0</v>
      </c>
      <c r="M27" s="30">
        <f t="shared" si="0"/>
        <v>47.743589743589745</v>
      </c>
      <c r="N27" s="32">
        <v>215.6567</v>
      </c>
      <c r="O27" s="32">
        <f t="shared" si="2"/>
        <v>43.131340000000002</v>
      </c>
      <c r="P27" s="33">
        <f t="shared" si="3"/>
        <v>12.939401999999999</v>
      </c>
      <c r="Q27" s="33">
        <f t="shared" si="4"/>
        <v>33.420512820512819</v>
      </c>
      <c r="R27" s="34">
        <f t="shared" si="5"/>
        <v>46.35991482051282</v>
      </c>
      <c r="S27" s="35" t="s">
        <v>9</v>
      </c>
      <c r="T27" s="45" t="str">
        <f t="shared" si="1"/>
        <v>50 BARAJINI GEÇEMEDİNİZ</v>
      </c>
    </row>
    <row r="28" spans="1:20" ht="32.25" customHeight="1">
      <c r="A28" s="26">
        <f>'[1]SONUÇ DUYURU'!A28</f>
        <v>26</v>
      </c>
      <c r="B28" s="26">
        <f>'[1]SONUÇ DUYURU'!B28</f>
        <v>26</v>
      </c>
      <c r="C28" s="40" t="str">
        <f>'[1]SONUÇ DUYURU'!C28</f>
        <v>EMRE TEKELİ</v>
      </c>
      <c r="D28" s="26">
        <f>'[1]SONUÇ DUYURU'!D28</f>
        <v>28355197718</v>
      </c>
      <c r="E28" s="28">
        <f>VLOOKUP(D28,[1]TOP_SEKTİRME!F:J,5,0)</f>
        <v>10</v>
      </c>
      <c r="F28" s="29">
        <f>VLOOKUP(D28,[1]KUVVET!F:J,5,0)</f>
        <v>9.4017094017094038</v>
      </c>
      <c r="G28" s="29">
        <f>VLOOKUP(D28,[1]DAYANIKLILIK!F:J,5,0)</f>
        <v>14</v>
      </c>
      <c r="H28" s="28">
        <f>VLOOKUP(D28,[1]UZUN_VURUŞ!F:J,5,0)</f>
        <v>2</v>
      </c>
      <c r="I28" s="28">
        <f>VLOOKUP(D28,[1]SUT!F:J,5,0)</f>
        <v>3</v>
      </c>
      <c r="J28" s="29">
        <f>VLOOKUP(D28,[1]SÜRAT!F:J,5,0)</f>
        <v>8</v>
      </c>
      <c r="K28" s="29">
        <f>VLOOKUP(D28,[1]TOP_SÜRME!F:J,5,0)</f>
        <v>6</v>
      </c>
      <c r="L28" s="28">
        <f>VLOOKUP(D28,[1]ÖZGECMİS!F27:G102,2,0)</f>
        <v>0</v>
      </c>
      <c r="M28" s="30">
        <f t="shared" si="0"/>
        <v>52.401709401709404</v>
      </c>
      <c r="N28" s="32">
        <v>246.83240000000001</v>
      </c>
      <c r="O28" s="32">
        <f t="shared" si="2"/>
        <v>49.366480000000003</v>
      </c>
      <c r="P28" s="33">
        <f t="shared" si="3"/>
        <v>14.809944</v>
      </c>
      <c r="Q28" s="33">
        <f t="shared" si="4"/>
        <v>36.681196581196581</v>
      </c>
      <c r="R28" s="34">
        <f t="shared" si="5"/>
        <v>51.491140581196582</v>
      </c>
      <c r="S28" s="35" t="s">
        <v>9</v>
      </c>
      <c r="T28" s="45" t="str">
        <f t="shared" si="1"/>
        <v>BARAJI GEÇTİNİZ</v>
      </c>
    </row>
    <row r="29" spans="1:20" ht="32.25" customHeight="1">
      <c r="A29" s="26">
        <f>'[1]SONUÇ DUYURU'!A29</f>
        <v>27</v>
      </c>
      <c r="B29" s="26">
        <f>'[1]SONUÇ DUYURU'!B29</f>
        <v>27</v>
      </c>
      <c r="C29" s="40" t="str">
        <f>'[1]SONUÇ DUYURU'!C29</f>
        <v>CAN ALICI</v>
      </c>
      <c r="D29" s="26">
        <f>'[1]SONUÇ DUYURU'!D29</f>
        <v>10400601776</v>
      </c>
      <c r="E29" s="28">
        <f>VLOOKUP(D29,[1]TOP_SEKTİRME!F:J,5,0)</f>
        <v>4</v>
      </c>
      <c r="F29" s="29">
        <f>VLOOKUP(D29,[1]KUVVET!F:J,5,0)</f>
        <v>8.5470085470085468</v>
      </c>
      <c r="G29" s="29">
        <f>VLOOKUP(D29,[1]DAYANIKLILIK!F:J,5,0)</f>
        <v>18</v>
      </c>
      <c r="H29" s="28">
        <f>VLOOKUP(D29,[1]UZUN_VURUŞ!F:J,5,0)</f>
        <v>4</v>
      </c>
      <c r="I29" s="28">
        <f>VLOOKUP(D29,[1]SUT!F:J,5,0)</f>
        <v>6</v>
      </c>
      <c r="J29" s="29">
        <f>VLOOKUP(D29,[1]SÜRAT!F:J,5,0)</f>
        <v>8</v>
      </c>
      <c r="K29" s="29">
        <f>VLOOKUP(D29,[1]TOP_SÜRME!F:J,5,0)</f>
        <v>3</v>
      </c>
      <c r="L29" s="28">
        <f>VLOOKUP(D29,[1]ÖZGECMİS!F28:G103,2,0)</f>
        <v>0</v>
      </c>
      <c r="M29" s="30">
        <f t="shared" si="0"/>
        <v>51.547008547008545</v>
      </c>
      <c r="N29" s="32">
        <v>214.69669999999999</v>
      </c>
      <c r="O29" s="32">
        <f t="shared" si="2"/>
        <v>42.939340000000001</v>
      </c>
      <c r="P29" s="33">
        <f t="shared" si="3"/>
        <v>12.881802</v>
      </c>
      <c r="Q29" s="33">
        <f t="shared" si="4"/>
        <v>36.082905982905977</v>
      </c>
      <c r="R29" s="34">
        <f t="shared" si="5"/>
        <v>48.964707982905978</v>
      </c>
      <c r="S29" s="35" t="s">
        <v>9</v>
      </c>
      <c r="T29" s="45" t="str">
        <f t="shared" si="1"/>
        <v>BARAJI GEÇTİNİZ</v>
      </c>
    </row>
    <row r="30" spans="1:20" ht="32.25" customHeight="1">
      <c r="A30" s="26">
        <f>'[1]SONUÇ DUYURU'!A30</f>
        <v>28</v>
      </c>
      <c r="B30" s="26">
        <f>'[1]SONUÇ DUYURU'!B30</f>
        <v>28</v>
      </c>
      <c r="C30" s="40" t="str">
        <f>'[1]SONUÇ DUYURU'!C30</f>
        <v>BÜLENT CAN YILMAZ</v>
      </c>
      <c r="D30" s="26">
        <f>'[1]SONUÇ DUYURU'!D30</f>
        <v>55990061364</v>
      </c>
      <c r="E30" s="28">
        <f>VLOOKUP(D30,[1]TOP_SEKTİRME!F:J,5,0)</f>
        <v>8</v>
      </c>
      <c r="F30" s="29">
        <f>VLOOKUP(D30,[1]KUVVET!F:J,5,0)</f>
        <v>7.8632478632478637</v>
      </c>
      <c r="G30" s="29">
        <f>VLOOKUP(D30,[1]DAYANIKLILIK!F:J,5,0)</f>
        <v>12</v>
      </c>
      <c r="H30" s="28">
        <f>VLOOKUP(D30,[1]UZUN_VURUŞ!F:J,5,0)</f>
        <v>2</v>
      </c>
      <c r="I30" s="28">
        <f>VLOOKUP(D30,[1]SUT!F:J,5,0)</f>
        <v>7</v>
      </c>
      <c r="J30" s="29">
        <f>VLOOKUP(D30,[1]SÜRAT!F:J,5,0)</f>
        <v>6</v>
      </c>
      <c r="K30" s="29">
        <f>VLOOKUP(D30,[1]TOP_SÜRME!F:J,5,0)</f>
        <v>9</v>
      </c>
      <c r="L30" s="28">
        <f>VLOOKUP(D30,[1]ÖZGECMİS!F29:G104,2,0)</f>
        <v>0</v>
      </c>
      <c r="M30" s="30">
        <f t="shared" si="0"/>
        <v>51.863247863247864</v>
      </c>
      <c r="N30" s="31">
        <v>321.57010000000002</v>
      </c>
      <c r="O30" s="32">
        <f t="shared" si="2"/>
        <v>64.314020000000014</v>
      </c>
      <c r="P30" s="33">
        <f t="shared" si="3"/>
        <v>19.294206000000003</v>
      </c>
      <c r="Q30" s="33">
        <f t="shared" si="4"/>
        <v>36.304273504273503</v>
      </c>
      <c r="R30" s="34">
        <f t="shared" si="5"/>
        <v>55.598479504273506</v>
      </c>
      <c r="S30" s="35" t="s">
        <v>9</v>
      </c>
      <c r="T30" s="45" t="str">
        <f t="shared" si="1"/>
        <v>BARAJI GEÇTİNİZ</v>
      </c>
    </row>
    <row r="31" spans="1:20" ht="32.25" customHeight="1">
      <c r="A31" s="26">
        <f>'[1]SONUÇ DUYURU'!A31</f>
        <v>29</v>
      </c>
      <c r="B31" s="26">
        <f>'[1]SONUÇ DUYURU'!B31</f>
        <v>29</v>
      </c>
      <c r="C31" s="40" t="str">
        <f>'[1]SONUÇ DUYURU'!C31</f>
        <v>EFEMERT ÖZKARCI</v>
      </c>
      <c r="D31" s="26">
        <f>'[1]SONUÇ DUYURU'!D31</f>
        <v>51901210548</v>
      </c>
      <c r="E31" s="28">
        <f>VLOOKUP(D31,[1]TOP_SEKTİRME!F:J,5,0)</f>
        <v>9</v>
      </c>
      <c r="F31" s="29">
        <f>VLOOKUP(D31,[1]KUVVET!F:J,5,0)</f>
        <v>8.0769230769230766</v>
      </c>
      <c r="G31" s="29">
        <f>VLOOKUP(D31,[1]DAYANIKLILIK!F:J,5,0)</f>
        <v>17</v>
      </c>
      <c r="H31" s="28">
        <f>VLOOKUP(D31,[1]UZUN_VURUŞ!F:J,5,0)</f>
        <v>6</v>
      </c>
      <c r="I31" s="28">
        <f>VLOOKUP(D31,[1]SUT!F:J,5,0)</f>
        <v>3</v>
      </c>
      <c r="J31" s="29">
        <f>VLOOKUP(D31,[1]SÜRAT!F:J,5,0)</f>
        <v>8</v>
      </c>
      <c r="K31" s="29">
        <f>VLOOKUP(D31,[1]TOP_SÜRME!F:J,5,0)</f>
        <v>8</v>
      </c>
      <c r="L31" s="28">
        <f>VLOOKUP(D31,[1]ÖZGECMİS!F30:G105,2,0)</f>
        <v>0</v>
      </c>
      <c r="M31" s="30">
        <f t="shared" si="0"/>
        <v>59.07692307692308</v>
      </c>
      <c r="N31" s="32">
        <v>313.11070000000001</v>
      </c>
      <c r="O31" s="32">
        <f t="shared" si="2"/>
        <v>62.622140000000002</v>
      </c>
      <c r="P31" s="33">
        <f t="shared" si="3"/>
        <v>18.786642000000001</v>
      </c>
      <c r="Q31" s="33">
        <f t="shared" si="4"/>
        <v>41.353846153846156</v>
      </c>
      <c r="R31" s="34">
        <f t="shared" si="5"/>
        <v>60.140488153846157</v>
      </c>
      <c r="S31" s="35" t="s">
        <v>9</v>
      </c>
      <c r="T31" s="45" t="str">
        <f t="shared" si="1"/>
        <v>BARAJI GEÇTİNİZ</v>
      </c>
    </row>
    <row r="32" spans="1:20" ht="32.25" customHeight="1">
      <c r="A32" s="26">
        <f>'[1]SONUÇ DUYURU'!A32</f>
        <v>30</v>
      </c>
      <c r="B32" s="26">
        <f>'[1]SONUÇ DUYURU'!B32</f>
        <v>30</v>
      </c>
      <c r="C32" s="40" t="str">
        <f>'[1]SONUÇ DUYURU'!C32</f>
        <v>İBRAHİM YALÇIN TOY</v>
      </c>
      <c r="D32" s="26">
        <f>'[1]SONUÇ DUYURU'!D32</f>
        <v>16127388792</v>
      </c>
      <c r="E32" s="28">
        <f>VLOOKUP(D32,[1]TOP_SEKTİRME!F:J,5,0)</f>
        <v>7</v>
      </c>
      <c r="F32" s="29">
        <f>VLOOKUP(D32,[1]KUVVET!F:J,5,0)</f>
        <v>8.0341880341880341</v>
      </c>
      <c r="G32" s="29">
        <f>VLOOKUP(D32,[1]DAYANIKLILIK!F:J,5,0)</f>
        <v>9</v>
      </c>
      <c r="H32" s="28">
        <f>VLOOKUP(D32,[1]UZUN_VURUŞ!F:J,5,0)</f>
        <v>12</v>
      </c>
      <c r="I32" s="28">
        <f>VLOOKUP(D32,[1]SUT!F:J,5,0)</f>
        <v>3</v>
      </c>
      <c r="J32" s="29">
        <f>VLOOKUP(D32,[1]SÜRAT!F:J,5,0)</f>
        <v>6</v>
      </c>
      <c r="K32" s="29">
        <f>VLOOKUP(D32,[1]TOP_SÜRME!F:J,5,0)</f>
        <v>10</v>
      </c>
      <c r="L32" s="28">
        <f>VLOOKUP(D32,[1]ÖZGECMİS!F31:G106,2,0)</f>
        <v>7</v>
      </c>
      <c r="M32" s="30">
        <f t="shared" si="0"/>
        <v>62.034188034188034</v>
      </c>
      <c r="N32" s="31">
        <v>331.39920000000001</v>
      </c>
      <c r="O32" s="32">
        <f t="shared" si="2"/>
        <v>66.279840000000007</v>
      </c>
      <c r="P32" s="33">
        <f t="shared" si="3"/>
        <v>19.883952000000001</v>
      </c>
      <c r="Q32" s="33">
        <f t="shared" si="4"/>
        <v>43.423931623931622</v>
      </c>
      <c r="R32" s="34">
        <f t="shared" si="5"/>
        <v>63.307883623931623</v>
      </c>
      <c r="S32" s="35" t="s">
        <v>9</v>
      </c>
      <c r="T32" s="45" t="str">
        <f t="shared" si="1"/>
        <v>BARAJI GEÇTİNİZ</v>
      </c>
    </row>
    <row r="33" spans="1:20" ht="32.25" customHeight="1">
      <c r="A33" s="26">
        <f>'[1]SONUÇ DUYURU'!A33</f>
        <v>31</v>
      </c>
      <c r="B33" s="26">
        <f>'[1]SONUÇ DUYURU'!B33</f>
        <v>31</v>
      </c>
      <c r="C33" s="40" t="str">
        <f>'[1]SONUÇ DUYURU'!C33</f>
        <v>SİDAR YALÇINKAYA</v>
      </c>
      <c r="D33" s="26">
        <f>'[1]SONUÇ DUYURU'!D33</f>
        <v>11018876068</v>
      </c>
      <c r="E33" s="28">
        <f>VLOOKUP(D33,[1]TOP_SEKTİRME!F:J,5,0)</f>
        <v>4</v>
      </c>
      <c r="F33" s="29">
        <f>VLOOKUP(D33,[1]KUVVET!F:J,5,0)</f>
        <v>8.5470085470085468</v>
      </c>
      <c r="G33" s="29">
        <f>VLOOKUP(D33,[1]DAYANIKLILIK!F:J,5,0)</f>
        <v>10</v>
      </c>
      <c r="H33" s="28">
        <f>VLOOKUP(D33,[1]UZUN_VURUŞ!F:J,5,0)</f>
        <v>11</v>
      </c>
      <c r="I33" s="28">
        <f>VLOOKUP(D33,[1]SUT!F:J,5,0)</f>
        <v>2</v>
      </c>
      <c r="J33" s="29">
        <f>VLOOKUP(D33,[1]SÜRAT!F:J,5,0)</f>
        <v>6</v>
      </c>
      <c r="K33" s="29">
        <f>VLOOKUP(D33,[1]TOP_SÜRME!F:J,5,0)</f>
        <v>2</v>
      </c>
      <c r="L33" s="28">
        <f>VLOOKUP(D33,[1]ÖZGECMİS!F32:G107,2,0)</f>
        <v>0</v>
      </c>
      <c r="M33" s="30">
        <f t="shared" si="0"/>
        <v>43.547008547008545</v>
      </c>
      <c r="N33" s="32">
        <v>257.32589999999999</v>
      </c>
      <c r="O33" s="32">
        <f t="shared" si="2"/>
        <v>51.465180000000004</v>
      </c>
      <c r="P33" s="33">
        <f t="shared" si="3"/>
        <v>15.439554000000001</v>
      </c>
      <c r="Q33" s="33">
        <f t="shared" si="4"/>
        <v>30.482905982905979</v>
      </c>
      <c r="R33" s="34">
        <f t="shared" si="5"/>
        <v>45.922459982905977</v>
      </c>
      <c r="S33" s="35" t="s">
        <v>9</v>
      </c>
      <c r="T33" s="45" t="str">
        <f t="shared" si="1"/>
        <v>50 BARAJINI GEÇEMEDİNİZ</v>
      </c>
    </row>
    <row r="34" spans="1:20" ht="32.25" customHeight="1">
      <c r="A34" s="28">
        <f>'[1]SONUÇ DUYURU'!A34</f>
        <v>32</v>
      </c>
      <c r="B34" s="28">
        <f>'[1]SONUÇ DUYURU'!B34</f>
        <v>32</v>
      </c>
      <c r="C34" s="41" t="str">
        <f>'[1]SONUÇ DUYURU'!C34</f>
        <v>BULUT DERELİ</v>
      </c>
      <c r="D34" s="28">
        <f>'[1]SONUÇ DUYURU'!D34</f>
        <v>55909064042</v>
      </c>
      <c r="E34" s="28">
        <f>VLOOKUP(D34,[1]TOP_SEKTİRME!F:J,5,0)</f>
        <v>4</v>
      </c>
      <c r="F34" s="29">
        <f>VLOOKUP(D34,[1]KUVVET!F:J,5,0)</f>
        <v>8.8034188034188041</v>
      </c>
      <c r="G34" s="29">
        <f>VLOOKUP(D34,[1]DAYANIKLILIK!F:J,5,0)</f>
        <v>15</v>
      </c>
      <c r="H34" s="28">
        <f>VLOOKUP(D34,[1]UZUN_VURUŞ!F:J,5,0)</f>
        <v>5</v>
      </c>
      <c r="I34" s="28">
        <f>VLOOKUP(D34,[1]SUT!F:J,5,0)</f>
        <v>8</v>
      </c>
      <c r="J34" s="29">
        <f>VLOOKUP(D34,[1]SÜRAT!F:J,5,0)</f>
        <v>8</v>
      </c>
      <c r="K34" s="29">
        <f>VLOOKUP(D34,[1]TOP_SÜRME!F:J,5,0)</f>
        <v>7</v>
      </c>
      <c r="L34" s="28">
        <f>VLOOKUP(D34,[1]ÖZGECMİS!F33:G108,2,0)</f>
        <v>0</v>
      </c>
      <c r="M34" s="30">
        <f t="shared" si="0"/>
        <v>55.803418803418808</v>
      </c>
      <c r="N34" s="32">
        <v>296.40679999999998</v>
      </c>
      <c r="O34" s="32">
        <f t="shared" si="2"/>
        <v>59.281359999999999</v>
      </c>
      <c r="P34" s="42">
        <f t="shared" si="3"/>
        <v>17.784407999999999</v>
      </c>
      <c r="Q34" s="42">
        <f t="shared" si="4"/>
        <v>39.062393162393164</v>
      </c>
      <c r="R34" s="34">
        <f t="shared" si="5"/>
        <v>56.846801162393163</v>
      </c>
      <c r="S34" s="43" t="s">
        <v>9</v>
      </c>
      <c r="T34" s="45" t="str">
        <f t="shared" si="1"/>
        <v>BARAJI GEÇTİNİZ</v>
      </c>
    </row>
    <row r="35" spans="1:20" ht="32.25" customHeight="1">
      <c r="A35" s="26">
        <f>'[1]SONUÇ DUYURU'!A35</f>
        <v>33</v>
      </c>
      <c r="B35" s="26">
        <f>'[1]SONUÇ DUYURU'!B35</f>
        <v>33</v>
      </c>
      <c r="C35" s="40" t="str">
        <f>'[1]SONUÇ DUYURU'!C35</f>
        <v>HÜSEYİN KOÇ</v>
      </c>
      <c r="D35" s="26">
        <f>'[1]SONUÇ DUYURU'!D35</f>
        <v>14525881082</v>
      </c>
      <c r="E35" s="28">
        <f>VLOOKUP(D35,[1]TOP_SEKTİRME!F:J,5,0)</f>
        <v>3</v>
      </c>
      <c r="F35" s="29">
        <f>VLOOKUP(D35,[1]KUVVET!F:J,5,0)</f>
        <v>8.5470085470085468</v>
      </c>
      <c r="G35" s="29">
        <f>VLOOKUP(D35,[1]DAYANIKLILIK!F:J,5,0)</f>
        <v>17</v>
      </c>
      <c r="H35" s="28">
        <f>VLOOKUP(D35,[1]UZUN_VURUŞ!F:J,5,0)</f>
        <v>2</v>
      </c>
      <c r="I35" s="28">
        <f>VLOOKUP(D35,[1]SUT!F:J,5,0)</f>
        <v>6</v>
      </c>
      <c r="J35" s="29">
        <f>VLOOKUP(D35,[1]SÜRAT!F:J,5,0)</f>
        <v>8</v>
      </c>
      <c r="K35" s="29">
        <f>VLOOKUP(D35,[1]TOP_SÜRME!F:J,5,0)</f>
        <v>6</v>
      </c>
      <c r="L35" s="28">
        <f>VLOOKUP(D35,[1]ÖZGECMİS!F34:G109,2,0)</f>
        <v>0</v>
      </c>
      <c r="M35" s="30">
        <f t="shared" si="0"/>
        <v>50.547008547008545</v>
      </c>
      <c r="N35" s="32">
        <v>222.64869999999999</v>
      </c>
      <c r="O35" s="32">
        <f t="shared" si="2"/>
        <v>44.529740000000004</v>
      </c>
      <c r="P35" s="42">
        <f t="shared" si="3"/>
        <v>13.358922000000002</v>
      </c>
      <c r="Q35" s="42">
        <f t="shared" si="4"/>
        <v>35.382905982905982</v>
      </c>
      <c r="R35" s="34">
        <f t="shared" si="5"/>
        <v>48.741827982905981</v>
      </c>
      <c r="S35" s="43" t="s">
        <v>9</v>
      </c>
      <c r="T35" s="45" t="str">
        <f t="shared" si="1"/>
        <v>BARAJI GEÇTİNİZ</v>
      </c>
    </row>
    <row r="36" spans="1:20" ht="32.25" customHeight="1">
      <c r="A36" s="26">
        <f>'[1]SONUÇ DUYURU'!A36</f>
        <v>34</v>
      </c>
      <c r="B36" s="26">
        <f>'[1]SONUÇ DUYURU'!B36</f>
        <v>34</v>
      </c>
      <c r="C36" s="40" t="str">
        <f>'[1]SONUÇ DUYURU'!C36</f>
        <v>KADİR KANMAZ</v>
      </c>
      <c r="D36" s="26">
        <f>'[1]SONUÇ DUYURU'!D36</f>
        <v>35617737346</v>
      </c>
      <c r="E36" s="28">
        <f>VLOOKUP(D36,[1]TOP_SEKTİRME!F:J,5,0)</f>
        <v>9</v>
      </c>
      <c r="F36" s="29">
        <f>VLOOKUP(D36,[1]KUVVET!F:J,5,0)</f>
        <v>7.6495726495726499</v>
      </c>
      <c r="G36" s="29">
        <f>VLOOKUP(D36,[1]DAYANIKLILIK!F:J,5,0)</f>
        <v>2</v>
      </c>
      <c r="H36" s="28">
        <f>VLOOKUP(D36,[1]UZUN_VURUŞ!F:J,5,0)</f>
        <v>11</v>
      </c>
      <c r="I36" s="28">
        <f>VLOOKUP(D36,[1]SUT!F:J,5,0)</f>
        <v>2</v>
      </c>
      <c r="J36" s="29">
        <f>VLOOKUP(D36,[1]SÜRAT!F:J,5,0)</f>
        <v>6</v>
      </c>
      <c r="K36" s="29">
        <f>VLOOKUP(D36,[1]TOP_SÜRME!F:J,5,0)</f>
        <v>4</v>
      </c>
      <c r="L36" s="28">
        <f>VLOOKUP(D36,[1]ÖZGECMİS!F35:G110,2,0)</f>
        <v>0</v>
      </c>
      <c r="M36" s="30">
        <f t="shared" si="0"/>
        <v>41.649572649572647</v>
      </c>
      <c r="N36" s="32">
        <v>229.43039999999999</v>
      </c>
      <c r="O36" s="32">
        <f t="shared" si="2"/>
        <v>45.88608</v>
      </c>
      <c r="P36" s="42">
        <f t="shared" si="3"/>
        <v>13.765824</v>
      </c>
      <c r="Q36" s="42">
        <f t="shared" si="4"/>
        <v>29.154700854700852</v>
      </c>
      <c r="R36" s="34">
        <f t="shared" si="5"/>
        <v>42.920524854700851</v>
      </c>
      <c r="S36" s="43" t="s">
        <v>9</v>
      </c>
      <c r="T36" s="45" t="str">
        <f t="shared" si="1"/>
        <v>50 BARAJINI GEÇEMEDİNİZ</v>
      </c>
    </row>
    <row r="37" spans="1:20" ht="32.25" customHeight="1">
      <c r="A37" s="26">
        <f>'[1]SONUÇ DUYURU'!A37</f>
        <v>35</v>
      </c>
      <c r="B37" s="26">
        <f>'[1]SONUÇ DUYURU'!B37</f>
        <v>35</v>
      </c>
      <c r="C37" s="40" t="str">
        <f>'[1]SONUÇ DUYURU'!C37</f>
        <v>YAMAN ÜNLÜ</v>
      </c>
      <c r="D37" s="26">
        <f>'[1]SONUÇ DUYURU'!D37</f>
        <v>44311269886</v>
      </c>
      <c r="E37" s="28">
        <f>VLOOKUP(D37,[1]TOP_SEKTİRME!F:J,5,0)</f>
        <v>3</v>
      </c>
      <c r="F37" s="29">
        <f>VLOOKUP(D37,[1]KUVVET!F:J,5,0)</f>
        <v>9.1452991452991466</v>
      </c>
      <c r="G37" s="29">
        <f>VLOOKUP(D37,[1]DAYANIKLILIK!F:J,5,0)</f>
        <v>13</v>
      </c>
      <c r="H37" s="28">
        <f>VLOOKUP(D37,[1]UZUN_VURUŞ!F:J,5,0)</f>
        <v>2</v>
      </c>
      <c r="I37" s="28">
        <f>VLOOKUP(D37,[1]SUT!F:J,5,0)</f>
        <v>0</v>
      </c>
      <c r="J37" s="29">
        <f>VLOOKUP(D37,[1]SÜRAT!F:J,5,0)</f>
        <v>8</v>
      </c>
      <c r="K37" s="29">
        <f>VLOOKUP(D37,[1]TOP_SÜRME!F:J,5,0)</f>
        <v>6</v>
      </c>
      <c r="L37" s="28">
        <f>VLOOKUP(D37,[1]ÖZGECMİS!F36:G111,2,0)</f>
        <v>7</v>
      </c>
      <c r="M37" s="30">
        <f t="shared" si="0"/>
        <v>48.145299145299148</v>
      </c>
      <c r="N37" s="31">
        <v>266.66250000000002</v>
      </c>
      <c r="O37" s="32">
        <f t="shared" si="2"/>
        <v>53.33250000000001</v>
      </c>
      <c r="P37" s="42">
        <f t="shared" si="3"/>
        <v>15.999750000000002</v>
      </c>
      <c r="Q37" s="42">
        <f t="shared" si="4"/>
        <v>33.701709401709401</v>
      </c>
      <c r="R37" s="34">
        <f t="shared" si="5"/>
        <v>49.7014594017094</v>
      </c>
      <c r="S37" s="43" t="s">
        <v>9</v>
      </c>
      <c r="T37" s="45" t="str">
        <f t="shared" si="1"/>
        <v>50 BARAJINI GEÇEMEDİNİZ</v>
      </c>
    </row>
    <row r="38" spans="1:20" ht="32.25" customHeight="1">
      <c r="A38" s="26">
        <f>'[1]SONUÇ DUYURU'!A38</f>
        <v>36</v>
      </c>
      <c r="B38" s="26">
        <f>'[1]SONUÇ DUYURU'!B38</f>
        <v>36</v>
      </c>
      <c r="C38" s="40" t="str">
        <f>'[1]SONUÇ DUYURU'!C38</f>
        <v>HAMİT BÜYÜKATEŞ</v>
      </c>
      <c r="D38" s="26">
        <f>'[1]SONUÇ DUYURU'!D38</f>
        <v>50887234074</v>
      </c>
      <c r="E38" s="28">
        <f>VLOOKUP(D38,[1]TOP_SEKTİRME!F:J,5,0)</f>
        <v>8</v>
      </c>
      <c r="F38" s="29">
        <f>VLOOKUP(D38,[1]KUVVET!F:J,5,0)</f>
        <v>6.367521367521368</v>
      </c>
      <c r="G38" s="29">
        <f>VLOOKUP(D38,[1]DAYANIKLILIK!F:J,5,0)</f>
        <v>5</v>
      </c>
      <c r="H38" s="28">
        <f>VLOOKUP(D38,[1]UZUN_VURUŞ!F:J,5,0)</f>
        <v>4</v>
      </c>
      <c r="I38" s="28">
        <f>VLOOKUP(D38,[1]SUT!F:J,5,0)</f>
        <v>8</v>
      </c>
      <c r="J38" s="29">
        <f>VLOOKUP(D38,[1]SÜRAT!F:J,5,0)</f>
        <v>2</v>
      </c>
      <c r="K38" s="29">
        <f>VLOOKUP(D38,[1]TOP_SÜRME!F:J,5,0)</f>
        <v>6</v>
      </c>
      <c r="L38" s="28">
        <f>VLOOKUP(D38,[1]ÖZGECMİS!F37:G112,2,0)</f>
        <v>0</v>
      </c>
      <c r="M38" s="30">
        <f t="shared" si="0"/>
        <v>39.36752136752137</v>
      </c>
      <c r="N38" s="31">
        <v>295.08679999999998</v>
      </c>
      <c r="O38" s="32">
        <f t="shared" si="2"/>
        <v>59.017359999999996</v>
      </c>
      <c r="P38" s="42">
        <f t="shared" si="3"/>
        <v>17.705207999999999</v>
      </c>
      <c r="Q38" s="42">
        <f t="shared" si="4"/>
        <v>27.557264957264959</v>
      </c>
      <c r="R38" s="34">
        <f t="shared" si="5"/>
        <v>45.262472957264961</v>
      </c>
      <c r="S38" s="43" t="s">
        <v>9</v>
      </c>
      <c r="T38" s="45" t="str">
        <f t="shared" si="1"/>
        <v>50 BARAJINI GEÇEMEDİNİZ</v>
      </c>
    </row>
    <row r="39" spans="1:20" ht="32.25" customHeight="1">
      <c r="A39" s="28">
        <f>'[1]SONUÇ DUYURU'!A39</f>
        <v>37</v>
      </c>
      <c r="B39" s="28">
        <f>'[1]SONUÇ DUYURU'!B39</f>
        <v>37</v>
      </c>
      <c r="C39" s="41" t="str">
        <f>'[1]SONUÇ DUYURU'!C39</f>
        <v>KAAN BACAR</v>
      </c>
      <c r="D39" s="28">
        <f>'[1]SONUÇ DUYURU'!D39</f>
        <v>44635460372</v>
      </c>
      <c r="E39" s="28">
        <f>VLOOKUP(D39,[1]TOP_SEKTİRME!F:J,5,0)</f>
        <v>7</v>
      </c>
      <c r="F39" s="29">
        <f>VLOOKUP(D39,[1]KUVVET!F:J,5,0)</f>
        <v>8.9743589743589745</v>
      </c>
      <c r="G39" s="29">
        <f>VLOOKUP(D39,[1]DAYANIKLILIK!F:J,5,0)</f>
        <v>19</v>
      </c>
      <c r="H39" s="28">
        <f>VLOOKUP(D39,[1]UZUN_VURUŞ!F:J,5,0)</f>
        <v>0</v>
      </c>
      <c r="I39" s="28">
        <f>VLOOKUP(D39,[1]SUT!F:J,5,0)</f>
        <v>4</v>
      </c>
      <c r="J39" s="29">
        <f>VLOOKUP(D39,[1]SÜRAT!F:J,5,0)</f>
        <v>8</v>
      </c>
      <c r="K39" s="29">
        <f>VLOOKUP(D39,[1]TOP_SÜRME!F:J,5,0)</f>
        <v>8</v>
      </c>
      <c r="L39" s="28">
        <f>VLOOKUP(D39,[1]ÖZGECMİS!F38:G113,2,0)</f>
        <v>0</v>
      </c>
      <c r="M39" s="30">
        <f t="shared" si="0"/>
        <v>54.974358974358978</v>
      </c>
      <c r="N39" s="32">
        <v>237.39510000000001</v>
      </c>
      <c r="O39" s="32">
        <f t="shared" si="2"/>
        <v>47.479020000000006</v>
      </c>
      <c r="P39" s="42">
        <f t="shared" si="3"/>
        <v>14.243706000000001</v>
      </c>
      <c r="Q39" s="42">
        <f t="shared" si="4"/>
        <v>38.48205128205128</v>
      </c>
      <c r="R39" s="34">
        <f t="shared" si="5"/>
        <v>52.725757282051283</v>
      </c>
      <c r="S39" s="43" t="s">
        <v>9</v>
      </c>
      <c r="T39" s="45" t="str">
        <f t="shared" si="1"/>
        <v>BARAJI GEÇTİNİZ</v>
      </c>
    </row>
    <row r="40" spans="1:20" ht="32.25" customHeight="1">
      <c r="A40" s="26">
        <f>'[1]SONUÇ DUYURU'!A40</f>
        <v>38</v>
      </c>
      <c r="B40" s="26">
        <f>'[1]SONUÇ DUYURU'!B40</f>
        <v>38</v>
      </c>
      <c r="C40" s="40" t="str">
        <f>'[1]SONUÇ DUYURU'!C40</f>
        <v>FURKAN GÜNEY</v>
      </c>
      <c r="D40" s="26">
        <f>'[1]SONUÇ DUYURU'!D40</f>
        <v>40132610456</v>
      </c>
      <c r="E40" s="28">
        <f>VLOOKUP(D40,[1]TOP_SEKTİRME!F:J,5,0)</f>
        <v>7</v>
      </c>
      <c r="F40" s="29">
        <f>VLOOKUP(D40,[1]KUVVET!F:J,5,0)</f>
        <v>8.4615384615384617</v>
      </c>
      <c r="G40" s="29">
        <f>VLOOKUP(D40,[1]DAYANIKLILIK!F:J,5,0)</f>
        <v>12</v>
      </c>
      <c r="H40" s="28">
        <f>VLOOKUP(D40,[1]UZUN_VURUŞ!F:J,5,0)</f>
        <v>6</v>
      </c>
      <c r="I40" s="28">
        <f>VLOOKUP(D40,[1]SUT!F:J,5,0)</f>
        <v>5</v>
      </c>
      <c r="J40" s="29">
        <f>VLOOKUP(D40,[1]SÜRAT!F:J,5,0)</f>
        <v>6</v>
      </c>
      <c r="K40" s="29">
        <f>VLOOKUP(D40,[1]TOP_SÜRME!F:J,5,0)</f>
        <v>5</v>
      </c>
      <c r="L40" s="28">
        <f>VLOOKUP(D40,[1]ÖZGECMİS!F39:G114,2,0)</f>
        <v>0</v>
      </c>
      <c r="M40" s="30">
        <f t="shared" si="0"/>
        <v>49.46153846153846</v>
      </c>
      <c r="N40" s="32">
        <v>250.25</v>
      </c>
      <c r="O40" s="32">
        <f t="shared" si="2"/>
        <v>50.050000000000004</v>
      </c>
      <c r="P40" s="42">
        <f t="shared" si="3"/>
        <v>15.015000000000001</v>
      </c>
      <c r="Q40" s="42">
        <f t="shared" si="4"/>
        <v>34.623076923076923</v>
      </c>
      <c r="R40" s="34">
        <f t="shared" si="5"/>
        <v>49.638076923076923</v>
      </c>
      <c r="S40" s="43" t="s">
        <v>9</v>
      </c>
      <c r="T40" s="45" t="str">
        <f t="shared" si="1"/>
        <v>50 BARAJINI GEÇEMEDİNİZ</v>
      </c>
    </row>
    <row r="41" spans="1:20" ht="32.25" customHeight="1">
      <c r="A41" s="26">
        <f>'[1]SONUÇ DUYURU'!A41</f>
        <v>39</v>
      </c>
      <c r="B41" s="26">
        <f>'[1]SONUÇ DUYURU'!B41</f>
        <v>39</v>
      </c>
      <c r="C41" s="40" t="str">
        <f>'[1]SONUÇ DUYURU'!C41</f>
        <v>BARIŞ KILINÇ</v>
      </c>
      <c r="D41" s="26">
        <f>'[1]SONUÇ DUYURU'!D41</f>
        <v>10496577740</v>
      </c>
      <c r="E41" s="28">
        <f>VLOOKUP(D41,[1]TOP_SEKTİRME!F:J,5,0)</f>
        <v>7</v>
      </c>
      <c r="F41" s="29">
        <f>VLOOKUP(D41,[1]KUVVET!F:J,5,0)</f>
        <v>8.8461538461538467</v>
      </c>
      <c r="G41" s="29">
        <f>VLOOKUP(D41,[1]DAYANIKLILIK!F:J,5,0)</f>
        <v>15</v>
      </c>
      <c r="H41" s="28">
        <f>VLOOKUP(D41,[1]UZUN_VURUŞ!F:J,5,0)</f>
        <v>4</v>
      </c>
      <c r="I41" s="28">
        <f>VLOOKUP(D41,[1]SUT!F:J,5,0)</f>
        <v>7</v>
      </c>
      <c r="J41" s="29">
        <f>VLOOKUP(D41,[1]SÜRAT!F:J,5,0)</f>
        <v>8</v>
      </c>
      <c r="K41" s="29">
        <f>VLOOKUP(D41,[1]TOP_SÜRME!F:J,5,0)</f>
        <v>7</v>
      </c>
      <c r="L41" s="28">
        <f>VLOOKUP(D41,[1]ÖZGECMİS!F40:G115,2,0)</f>
        <v>0</v>
      </c>
      <c r="M41" s="30">
        <f t="shared" si="0"/>
        <v>56.846153846153847</v>
      </c>
      <c r="N41" s="32">
        <v>287.17309999999998</v>
      </c>
      <c r="O41" s="32">
        <f t="shared" si="2"/>
        <v>57.434619999999995</v>
      </c>
      <c r="P41" s="42">
        <f t="shared" si="3"/>
        <v>17.230385999999999</v>
      </c>
      <c r="Q41" s="42">
        <f t="shared" si="4"/>
        <v>39.792307692307688</v>
      </c>
      <c r="R41" s="34">
        <f t="shared" si="5"/>
        <v>57.022693692307683</v>
      </c>
      <c r="S41" s="43" t="s">
        <v>9</v>
      </c>
      <c r="T41" s="45" t="str">
        <f t="shared" si="1"/>
        <v>BARAJI GEÇTİNİZ</v>
      </c>
    </row>
    <row r="42" spans="1:20" ht="32.25" customHeight="1">
      <c r="A42" s="26">
        <v>40</v>
      </c>
      <c r="B42" s="26">
        <v>40</v>
      </c>
      <c r="C42" s="40" t="s">
        <v>50</v>
      </c>
      <c r="D42" s="26">
        <v>12620507418</v>
      </c>
      <c r="E42" s="28">
        <f>VLOOKUP(D42,[1]TOP_SEKTİRME!F:J,5,0)</f>
        <v>6</v>
      </c>
      <c r="F42" s="29">
        <f>VLOOKUP(D42,[1]KUVVET!F:J,5,0)</f>
        <v>7.9059829059829063</v>
      </c>
      <c r="G42" s="29">
        <f>VLOOKUP(D42,[1]DAYANIKLILIK!F:J,5,0)</f>
        <v>9</v>
      </c>
      <c r="H42" s="28">
        <f>VLOOKUP(D42,[1]UZUN_VURUŞ!F:J,5,0)</f>
        <v>11</v>
      </c>
      <c r="I42" s="28">
        <f>VLOOKUP(D42,[1]SUT!F:J,5,0)</f>
        <v>2</v>
      </c>
      <c r="J42" s="29">
        <f>VLOOKUP(D42,[1]SÜRAT!F:J,5,0)</f>
        <v>8</v>
      </c>
      <c r="K42" s="29">
        <f>VLOOKUP(D42,[1]TOP_SÜRME!F:J,5,0)</f>
        <v>5</v>
      </c>
      <c r="L42" s="28">
        <v>7</v>
      </c>
      <c r="M42" s="30">
        <f t="shared" si="0"/>
        <v>55.90598290598291</v>
      </c>
      <c r="N42" s="32">
        <v>280.53059999999999</v>
      </c>
      <c r="O42" s="32">
        <f t="shared" si="2"/>
        <v>56.106120000000004</v>
      </c>
      <c r="P42" s="42">
        <f t="shared" si="3"/>
        <v>16.831835999999999</v>
      </c>
      <c r="Q42" s="42">
        <f t="shared" si="4"/>
        <v>39.134188034188035</v>
      </c>
      <c r="R42" s="34">
        <f t="shared" si="5"/>
        <v>55.966024034188038</v>
      </c>
      <c r="S42" s="43" t="s">
        <v>9</v>
      </c>
      <c r="T42" s="45" t="str">
        <f t="shared" si="1"/>
        <v>BARAJI GEÇTİNİZ</v>
      </c>
    </row>
    <row r="43" spans="1:20" ht="32.25" customHeight="1">
      <c r="A43" s="26">
        <f>'[1]SONUÇ DUYURU'!A43</f>
        <v>41</v>
      </c>
      <c r="B43" s="26">
        <f>'[1]SONUÇ DUYURU'!B43</f>
        <v>41</v>
      </c>
      <c r="C43" s="40" t="str">
        <f>'[1]SONUÇ DUYURU'!C43</f>
        <v>HAMİT GÜNEŞ</v>
      </c>
      <c r="D43" s="26">
        <f>'[1]SONUÇ DUYURU'!D43</f>
        <v>47416105592</v>
      </c>
      <c r="E43" s="28">
        <f>VLOOKUP(D43,[1]TOP_SEKTİRME!F:J,5,0)</f>
        <v>9</v>
      </c>
      <c r="F43" s="29">
        <f>VLOOKUP(D43,[1]KUVVET!F:J,5,0)</f>
        <v>10</v>
      </c>
      <c r="G43" s="29">
        <f>VLOOKUP(D43,[1]DAYANIKLILIK!F:J,5,0)</f>
        <v>16</v>
      </c>
      <c r="H43" s="28">
        <f>VLOOKUP(D43,[1]UZUN_VURUŞ!F:J,5,0)</f>
        <v>9</v>
      </c>
      <c r="I43" s="28">
        <f>VLOOKUP(D43,[1]SUT!F:J,5,0)</f>
        <v>8</v>
      </c>
      <c r="J43" s="29">
        <f>VLOOKUP(D43,[1]SÜRAT!F:J,5,0)</f>
        <v>8</v>
      </c>
      <c r="K43" s="29">
        <f>VLOOKUP(D43,[1]TOP_SÜRME!F:J,5,0)</f>
        <v>12</v>
      </c>
      <c r="L43" s="28">
        <f>VLOOKUP(D43,[1]ÖZGECMİS!F42:G117,2,0)</f>
        <v>7</v>
      </c>
      <c r="M43" s="30">
        <f t="shared" si="0"/>
        <v>79</v>
      </c>
      <c r="N43" s="32">
        <v>205.6026</v>
      </c>
      <c r="O43" s="32">
        <f t="shared" si="2"/>
        <v>41.120519999999999</v>
      </c>
      <c r="P43" s="42">
        <f t="shared" si="3"/>
        <v>12.336155999999999</v>
      </c>
      <c r="Q43" s="42">
        <f t="shared" si="4"/>
        <v>55.3</v>
      </c>
      <c r="R43" s="34">
        <f t="shared" si="5"/>
        <v>67.636156</v>
      </c>
      <c r="S43" s="43" t="s">
        <v>9</v>
      </c>
      <c r="T43" s="45" t="str">
        <f t="shared" si="1"/>
        <v>BARAJI GEÇTİNİZ</v>
      </c>
    </row>
    <row r="44" spans="1:20" ht="32.25" customHeight="1">
      <c r="A44" s="26">
        <f>'[1]SONUÇ DUYURU'!A44</f>
        <v>42</v>
      </c>
      <c r="B44" s="26">
        <f>'[1]SONUÇ DUYURU'!B44</f>
        <v>42</v>
      </c>
      <c r="C44" s="40" t="str">
        <f>'[1]SONUÇ DUYURU'!C44</f>
        <v>ZAFER ARAS</v>
      </c>
      <c r="D44" s="26">
        <f>'[1]SONUÇ DUYURU'!D44</f>
        <v>17312349246</v>
      </c>
      <c r="E44" s="28">
        <f>VLOOKUP(D44,[1]TOP_SEKTİRME!F:J,5,0)</f>
        <v>9</v>
      </c>
      <c r="F44" s="29">
        <f>VLOOKUP(D44,[1]KUVVET!F:J,5,0)</f>
        <v>8.5470085470085468</v>
      </c>
      <c r="G44" s="29">
        <f>VLOOKUP(D44,[1]DAYANIKLILIK!F:J,5,0)</f>
        <v>9</v>
      </c>
      <c r="H44" s="28">
        <f>VLOOKUP(D44,[1]UZUN_VURUŞ!F:J,5,0)</f>
        <v>8</v>
      </c>
      <c r="I44" s="28">
        <f>VLOOKUP(D44,[1]SUT!F:J,5,0)</f>
        <v>3</v>
      </c>
      <c r="J44" s="29">
        <f>VLOOKUP(D44,[1]SÜRAT!F:J,5,0)</f>
        <v>8</v>
      </c>
      <c r="K44" s="29">
        <f>VLOOKUP(D44,[1]TOP_SÜRME!F:J,5,0)</f>
        <v>9</v>
      </c>
      <c r="L44" s="28">
        <f>VLOOKUP(D44,[1]ÖZGECMİS!F43:G118,2,0)</f>
        <v>7</v>
      </c>
      <c r="M44" s="30">
        <f t="shared" si="0"/>
        <v>61.547008547008545</v>
      </c>
      <c r="N44" s="31">
        <v>307.12700000000001</v>
      </c>
      <c r="O44" s="32">
        <f t="shared" si="2"/>
        <v>61.425400000000003</v>
      </c>
      <c r="P44" s="42">
        <f t="shared" si="3"/>
        <v>18.427620000000001</v>
      </c>
      <c r="Q44" s="42">
        <f t="shared" si="4"/>
        <v>43.082905982905977</v>
      </c>
      <c r="R44" s="34">
        <f t="shared" si="5"/>
        <v>61.510525982905975</v>
      </c>
      <c r="S44" s="43" t="s">
        <v>9</v>
      </c>
      <c r="T44" s="45" t="str">
        <f t="shared" si="1"/>
        <v>BARAJI GEÇTİNİZ</v>
      </c>
    </row>
    <row r="45" spans="1:20" ht="32.25" customHeight="1">
      <c r="A45" s="26">
        <v>43</v>
      </c>
      <c r="B45" s="26">
        <v>43</v>
      </c>
      <c r="C45" s="40" t="s">
        <v>51</v>
      </c>
      <c r="D45" s="26">
        <v>41206574650</v>
      </c>
      <c r="E45" s="28">
        <f>VLOOKUP(D45,[1]TOP_SEKTİRME!F:J,5,0)</f>
        <v>7</v>
      </c>
      <c r="F45" s="29">
        <f>VLOOKUP(D45,[1]KUVVET!F:J,5,0)</f>
        <v>8.5042735042735043</v>
      </c>
      <c r="G45" s="29">
        <f>VLOOKUP(D45,[1]DAYANIKLILIK!F:J,5,0)</f>
        <v>11</v>
      </c>
      <c r="H45" s="28">
        <f>VLOOKUP(D45,[1]UZUN_VURUŞ!F:J,5,0)</f>
        <v>7</v>
      </c>
      <c r="I45" s="28">
        <f>VLOOKUP(D45,[1]SUT!F:J,5,0)</f>
        <v>3</v>
      </c>
      <c r="J45" s="29">
        <f>VLOOKUP(D45,[1]SÜRAT!F:J,5,0)</f>
        <v>6</v>
      </c>
      <c r="K45" s="29">
        <f>VLOOKUP(D45,[1]TOP_SÜRME!F:J,5,0)</f>
        <v>0</v>
      </c>
      <c r="L45" s="28">
        <v>0</v>
      </c>
      <c r="M45" s="30">
        <f t="shared" si="0"/>
        <v>42.504273504273506</v>
      </c>
      <c r="N45" s="32">
        <v>217.786</v>
      </c>
      <c r="O45" s="32">
        <f t="shared" si="2"/>
        <v>43.557200000000002</v>
      </c>
      <c r="P45" s="42">
        <f t="shared" si="3"/>
        <v>13.067159999999999</v>
      </c>
      <c r="Q45" s="42">
        <f t="shared" si="4"/>
        <v>29.752991452991452</v>
      </c>
      <c r="R45" s="34">
        <f t="shared" si="5"/>
        <v>42.820151452991453</v>
      </c>
      <c r="S45" s="43" t="s">
        <v>9</v>
      </c>
      <c r="T45" s="45" t="str">
        <f t="shared" si="1"/>
        <v>50 BARAJINI GEÇEMEDİNİZ</v>
      </c>
    </row>
    <row r="46" spans="1:20" ht="32.25" customHeight="1">
      <c r="A46" s="26">
        <f>'[1]SONUÇ DUYURU'!A46</f>
        <v>44</v>
      </c>
      <c r="B46" s="26">
        <f>'[1]SONUÇ DUYURU'!B46</f>
        <v>44</v>
      </c>
      <c r="C46" s="40" t="str">
        <f>'[1]SONUÇ DUYURU'!C46</f>
        <v>BORA AKIN ERDOĞAN</v>
      </c>
      <c r="D46" s="26">
        <f>'[1]SONUÇ DUYURU'!D46</f>
        <v>48958324182</v>
      </c>
      <c r="E46" s="28">
        <f>VLOOKUP(D46,[1]TOP_SEKTİRME!F:J,5,0)</f>
        <v>5</v>
      </c>
      <c r="F46" s="29">
        <f>VLOOKUP(D46,[1]KUVVET!F:J,5,0)</f>
        <v>9.2307692307692317</v>
      </c>
      <c r="G46" s="29">
        <f>VLOOKUP(D46,[1]DAYANIKLILIK!F:J,5,0)</f>
        <v>15</v>
      </c>
      <c r="H46" s="28">
        <f>VLOOKUP(D46,[1]UZUN_VURUŞ!F:J,5,0)</f>
        <v>4</v>
      </c>
      <c r="I46" s="28">
        <f>VLOOKUP(D46,[1]SUT!F:J,5,0)</f>
        <v>1</v>
      </c>
      <c r="J46" s="29">
        <f>VLOOKUP(D46,[1]SÜRAT!F:J,5,0)</f>
        <v>8</v>
      </c>
      <c r="K46" s="29">
        <f>VLOOKUP(D46,[1]TOP_SÜRME!F:J,5,0)</f>
        <v>7</v>
      </c>
      <c r="L46" s="28">
        <f>VLOOKUP(D46,[1]ÖZGECMİS!F45:G120,2,0)</f>
        <v>0</v>
      </c>
      <c r="M46" s="30">
        <f t="shared" si="0"/>
        <v>49.230769230769234</v>
      </c>
      <c r="N46" s="31">
        <v>295.55560000000003</v>
      </c>
      <c r="O46" s="32">
        <f t="shared" si="2"/>
        <v>59.111120000000007</v>
      </c>
      <c r="P46" s="42">
        <f t="shared" si="3"/>
        <v>17.733336000000001</v>
      </c>
      <c r="Q46" s="42">
        <f t="shared" si="4"/>
        <v>34.46153846153846</v>
      </c>
      <c r="R46" s="34">
        <f t="shared" si="5"/>
        <v>52.194874461538461</v>
      </c>
      <c r="S46" s="43" t="s">
        <v>9</v>
      </c>
      <c r="T46" s="45" t="str">
        <f t="shared" si="1"/>
        <v>50 BARAJINI GEÇEMEDİNİZ</v>
      </c>
    </row>
    <row r="47" spans="1:20" ht="32.25" customHeight="1">
      <c r="A47" s="26">
        <f>'[1]SONUÇ DUYURU'!A47</f>
        <v>45</v>
      </c>
      <c r="B47" s="26">
        <f>'[1]SONUÇ DUYURU'!B47</f>
        <v>45</v>
      </c>
      <c r="C47" s="40" t="str">
        <f>'[1]SONUÇ DUYURU'!C47</f>
        <v>MUHAMMED KELEŞ</v>
      </c>
      <c r="D47" s="26">
        <f>'[1]SONUÇ DUYURU'!D47</f>
        <v>10229586698</v>
      </c>
      <c r="E47" s="28">
        <f>VLOOKUP(D47,[1]TOP_SEKTİRME!F:J,5,0)</f>
        <v>5</v>
      </c>
      <c r="F47" s="29">
        <f>VLOOKUP(D47,[1]KUVVET!F:J,5,0)</f>
        <v>7.0085470085470085</v>
      </c>
      <c r="G47" s="29">
        <f>VLOOKUP(D47,[1]DAYANIKLILIK!F:J,5,0)</f>
        <v>0</v>
      </c>
      <c r="H47" s="28">
        <f>VLOOKUP(D47,[1]UZUN_VURUŞ!F:J,5,0)</f>
        <v>0</v>
      </c>
      <c r="I47" s="28">
        <f>VLOOKUP(D47,[1]SUT!F:J,5,0)</f>
        <v>1</v>
      </c>
      <c r="J47" s="29">
        <f>VLOOKUP(D47,[1]SÜRAT!F:J,5,0)</f>
        <v>6</v>
      </c>
      <c r="K47" s="29">
        <f>VLOOKUP(D47,[1]TOP_SÜRME!F:J,5,0)</f>
        <v>5</v>
      </c>
      <c r="L47" s="28">
        <f>VLOOKUP(D47,[1]ÖZGECMİS!F46:G121,2,0)</f>
        <v>0</v>
      </c>
      <c r="M47" s="30">
        <f t="shared" si="0"/>
        <v>24.008547008547009</v>
      </c>
      <c r="N47" s="32">
        <v>240.2817</v>
      </c>
      <c r="O47" s="32">
        <f t="shared" si="2"/>
        <v>48.056340000000006</v>
      </c>
      <c r="P47" s="42">
        <f t="shared" si="3"/>
        <v>14.416902</v>
      </c>
      <c r="Q47" s="42">
        <f t="shared" si="4"/>
        <v>16.805982905982905</v>
      </c>
      <c r="R47" s="34">
        <f t="shared" si="5"/>
        <v>31.222884905982905</v>
      </c>
      <c r="S47" s="43" t="s">
        <v>9</v>
      </c>
      <c r="T47" s="45" t="str">
        <f t="shared" si="1"/>
        <v>50 BARAJINI GEÇEMEDİNİZ</v>
      </c>
    </row>
    <row r="48" spans="1:20" ht="32.25" customHeight="1">
      <c r="A48" s="26">
        <f>'[1]SONUÇ DUYURU'!A48</f>
        <v>46</v>
      </c>
      <c r="B48" s="26">
        <f>'[1]SONUÇ DUYURU'!B48</f>
        <v>46</v>
      </c>
      <c r="C48" s="40" t="str">
        <f>'[1]SONUÇ DUYURU'!C48</f>
        <v>BARAN BAKIR</v>
      </c>
      <c r="D48" s="26">
        <f>'[1]SONUÇ DUYURU'!D48</f>
        <v>12650523600</v>
      </c>
      <c r="E48" s="28">
        <f>VLOOKUP(D48,[1]TOP_SEKTİRME!F:J,5,0)</f>
        <v>4</v>
      </c>
      <c r="F48" s="29">
        <f>VLOOKUP(D48,[1]KUVVET!F:J,5,0)</f>
        <v>7.9487179487179498</v>
      </c>
      <c r="G48" s="29">
        <f>VLOOKUP(D48,[1]DAYANIKLILIK!F:J,5,0)</f>
        <v>13.5</v>
      </c>
      <c r="H48" s="28">
        <f>VLOOKUP(D48,[1]UZUN_VURUŞ!F:J,5,0)</f>
        <v>4</v>
      </c>
      <c r="I48" s="28">
        <f>VLOOKUP(D48,[1]SUT!F:J,5,0)</f>
        <v>7</v>
      </c>
      <c r="J48" s="29">
        <f>VLOOKUP(D48,[1]SÜRAT!F:J,5,0)</f>
        <v>8</v>
      </c>
      <c r="K48" s="29">
        <f>VLOOKUP(D48,[1]TOP_SÜRME!F:J,5,0)</f>
        <v>4</v>
      </c>
      <c r="L48" s="28">
        <f>VLOOKUP(D48,[1]ÖZGECMİS!F47:G122,2,0)</f>
        <v>0</v>
      </c>
      <c r="M48" s="30">
        <f t="shared" si="0"/>
        <v>48.448717948717949</v>
      </c>
      <c r="N48" s="31">
        <v>296.36579999999998</v>
      </c>
      <c r="O48" s="32">
        <f t="shared" si="2"/>
        <v>59.273159999999997</v>
      </c>
      <c r="P48" s="42">
        <f t="shared" si="3"/>
        <v>17.781948</v>
      </c>
      <c r="Q48" s="42">
        <f t="shared" si="4"/>
        <v>33.914102564102564</v>
      </c>
      <c r="R48" s="34">
        <f t="shared" si="5"/>
        <v>51.696050564102563</v>
      </c>
      <c r="S48" s="43" t="s">
        <v>9</v>
      </c>
      <c r="T48" s="45" t="str">
        <f t="shared" si="1"/>
        <v>50 BARAJINI GEÇEMEDİNİZ</v>
      </c>
    </row>
    <row r="49" spans="1:20" ht="32.25" customHeight="1">
      <c r="A49" s="26">
        <f>'[1]SONUÇ DUYURU'!A49</f>
        <v>47</v>
      </c>
      <c r="B49" s="26">
        <f>'[1]SONUÇ DUYURU'!B49</f>
        <v>47</v>
      </c>
      <c r="C49" s="40" t="str">
        <f>'[1]SONUÇ DUYURU'!C49</f>
        <v>HAMDİ CANER AYDÖNER</v>
      </c>
      <c r="D49" s="26">
        <f>'[1]SONUÇ DUYURU'!D49</f>
        <v>49762027344</v>
      </c>
      <c r="E49" s="28">
        <f>VLOOKUP(D49,[1]TOP_SEKTİRME!F:J,5,0)</f>
        <v>6</v>
      </c>
      <c r="F49" s="29">
        <f>VLOOKUP(D49,[1]KUVVET!F:J,5,0)</f>
        <v>8.3760683760683765</v>
      </c>
      <c r="G49" s="29">
        <f>VLOOKUP(D49,[1]DAYANIKLILIK!F:J,5,0)</f>
        <v>13.5</v>
      </c>
      <c r="H49" s="28">
        <f>VLOOKUP(D49,[1]UZUN_VURUŞ!F:J,5,0)</f>
        <v>10</v>
      </c>
      <c r="I49" s="28">
        <f>VLOOKUP(D49,[1]SUT!F:J,5,0)</f>
        <v>8</v>
      </c>
      <c r="J49" s="29">
        <f>VLOOKUP(D49,[1]SÜRAT!F:J,5,0)</f>
        <v>8</v>
      </c>
      <c r="K49" s="29">
        <f>VLOOKUP(D49,[1]TOP_SÜRME!F:J,5,0)</f>
        <v>11</v>
      </c>
      <c r="L49" s="28">
        <f>VLOOKUP(D49,[1]ÖZGECMİS!F48:G123,2,0)</f>
        <v>0</v>
      </c>
      <c r="M49" s="30">
        <f t="shared" si="0"/>
        <v>64.876068376068375</v>
      </c>
      <c r="N49" s="32">
        <v>272.13499999999999</v>
      </c>
      <c r="O49" s="32">
        <f t="shared" si="2"/>
        <v>54.427</v>
      </c>
      <c r="P49" s="42">
        <f t="shared" si="3"/>
        <v>16.328099999999999</v>
      </c>
      <c r="Q49" s="42">
        <f t="shared" si="4"/>
        <v>45.413247863247861</v>
      </c>
      <c r="R49" s="34">
        <f t="shared" si="5"/>
        <v>61.74134786324786</v>
      </c>
      <c r="S49" s="43" t="s">
        <v>9</v>
      </c>
      <c r="T49" s="45" t="str">
        <f t="shared" si="1"/>
        <v>BARAJI GEÇTİNİZ</v>
      </c>
    </row>
    <row r="50" spans="1:20" ht="32.25" customHeight="1">
      <c r="A50" s="26">
        <f>'[1]SONUÇ DUYURU'!A50</f>
        <v>48</v>
      </c>
      <c r="B50" s="26">
        <f>'[1]SONUÇ DUYURU'!B50</f>
        <v>48</v>
      </c>
      <c r="C50" s="40" t="str">
        <f>'[1]SONUÇ DUYURU'!C50</f>
        <v>UMUTCAN AKAY</v>
      </c>
      <c r="D50" s="26">
        <f>'[1]SONUÇ DUYURU'!D50</f>
        <v>12083546054</v>
      </c>
      <c r="E50" s="28">
        <f>VLOOKUP(D50,[1]TOP_SEKTİRME!F:J,5,0)</f>
        <v>10</v>
      </c>
      <c r="F50" s="29">
        <f>VLOOKUP(D50,[1]KUVVET!F:J,5,0)</f>
        <v>9.1880341880341874</v>
      </c>
      <c r="G50" s="29">
        <f>VLOOKUP(D50,[1]DAYANIKLILIK!F:J,5,0)</f>
        <v>14</v>
      </c>
      <c r="H50" s="28">
        <f>VLOOKUP(D50,[1]UZUN_VURUŞ!F:J,5,0)</f>
        <v>7</v>
      </c>
      <c r="I50" s="28">
        <f>VLOOKUP(D50,[1]SUT!F:J,5,0)</f>
        <v>0</v>
      </c>
      <c r="J50" s="29">
        <f>VLOOKUP(D50,[1]SÜRAT!F:J,5,0)</f>
        <v>6</v>
      </c>
      <c r="K50" s="29">
        <f>VLOOKUP(D50,[1]TOP_SÜRME!F:J,5,0)</f>
        <v>8</v>
      </c>
      <c r="L50" s="28">
        <f>VLOOKUP(D50,[1]ÖZGECMİS!F49:G124,2,0)</f>
        <v>0</v>
      </c>
      <c r="M50" s="30">
        <f t="shared" si="0"/>
        <v>54.188034188034187</v>
      </c>
      <c r="N50" s="32">
        <v>273.8236</v>
      </c>
      <c r="O50" s="32">
        <f t="shared" si="2"/>
        <v>54.764720000000004</v>
      </c>
      <c r="P50" s="42">
        <f t="shared" si="3"/>
        <v>16.429416</v>
      </c>
      <c r="Q50" s="42">
        <f t="shared" si="4"/>
        <v>37.931623931623932</v>
      </c>
      <c r="R50" s="34">
        <f t="shared" si="5"/>
        <v>54.361039931623935</v>
      </c>
      <c r="S50" s="43" t="s">
        <v>9</v>
      </c>
      <c r="T50" s="45" t="str">
        <f t="shared" si="1"/>
        <v>BARAJI GEÇTİNİZ</v>
      </c>
    </row>
    <row r="51" spans="1:20" ht="32.25" customHeight="1">
      <c r="A51" s="26">
        <f>'[1]SONUÇ DUYURU'!A51</f>
        <v>49</v>
      </c>
      <c r="B51" s="26">
        <f>'[1]SONUÇ DUYURU'!B51</f>
        <v>49</v>
      </c>
      <c r="C51" s="40" t="str">
        <f>'[1]SONUÇ DUYURU'!C51</f>
        <v>BUĞRA BALTA</v>
      </c>
      <c r="D51" s="26">
        <f>'[1]SONUÇ DUYURU'!D51</f>
        <v>30532729124</v>
      </c>
      <c r="E51" s="28">
        <f>VLOOKUP(D51,[1]TOP_SEKTİRME!F:J,5,0)</f>
        <v>9</v>
      </c>
      <c r="F51" s="29">
        <f>VLOOKUP(D51,[1]KUVVET!F:J,5,0)</f>
        <v>8.6324786324786338</v>
      </c>
      <c r="G51" s="29">
        <f>VLOOKUP(D51,[1]DAYANIKLILIK!F:J,5,0)</f>
        <v>9</v>
      </c>
      <c r="H51" s="28">
        <f>VLOOKUP(D51,[1]UZUN_VURUŞ!F:J,5,0)</f>
        <v>4</v>
      </c>
      <c r="I51" s="28">
        <f>VLOOKUP(D51,[1]SUT!F:J,5,0)</f>
        <v>0</v>
      </c>
      <c r="J51" s="29">
        <f>VLOOKUP(D51,[1]SÜRAT!F:J,5,0)</f>
        <v>6</v>
      </c>
      <c r="K51" s="29">
        <f>VLOOKUP(D51,[1]TOP_SÜRME!F:J,5,0)</f>
        <v>8</v>
      </c>
      <c r="L51" s="28">
        <f>VLOOKUP(D51,[1]ÖZGECMİS!F50:G125,2,0)</f>
        <v>0</v>
      </c>
      <c r="M51" s="30">
        <f t="shared" si="0"/>
        <v>44.632478632478637</v>
      </c>
      <c r="N51" s="32">
        <v>285.61090000000002</v>
      </c>
      <c r="O51" s="32">
        <f t="shared" si="2"/>
        <v>57.122180000000007</v>
      </c>
      <c r="P51" s="42">
        <f t="shared" si="3"/>
        <v>17.136654</v>
      </c>
      <c r="Q51" s="42">
        <f t="shared" si="4"/>
        <v>31.242735042735045</v>
      </c>
      <c r="R51" s="34">
        <f t="shared" si="5"/>
        <v>48.379389042735042</v>
      </c>
      <c r="S51" s="43" t="s">
        <v>9</v>
      </c>
      <c r="T51" s="45" t="str">
        <f t="shared" si="1"/>
        <v>50 BARAJINI GEÇEMEDİNİZ</v>
      </c>
    </row>
    <row r="52" spans="1:20" ht="18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20" ht="18.75" customHeight="1"/>
    <row r="54" spans="1:20" ht="18.75" customHeight="1">
      <c r="C54" s="54" t="s">
        <v>56</v>
      </c>
      <c r="D54" s="54" t="s">
        <v>58</v>
      </c>
      <c r="E54" s="54" t="s">
        <v>59</v>
      </c>
      <c r="F54" s="54" t="s">
        <v>60</v>
      </c>
      <c r="G54" s="54" t="s">
        <v>61</v>
      </c>
      <c r="H54" s="54" t="s">
        <v>62</v>
      </c>
      <c r="I54" s="54" t="s">
        <v>63</v>
      </c>
    </row>
    <row r="55" spans="1:20" ht="18.75" customHeight="1">
      <c r="C55" s="15" t="s">
        <v>57</v>
      </c>
      <c r="D55" s="15" t="s">
        <v>57</v>
      </c>
      <c r="E55" s="15" t="s">
        <v>57</v>
      </c>
      <c r="F55" s="15" t="s">
        <v>57</v>
      </c>
      <c r="G55" s="15" t="s">
        <v>57</v>
      </c>
      <c r="H55" s="15" t="s">
        <v>57</v>
      </c>
      <c r="I55" s="15" t="s">
        <v>57</v>
      </c>
    </row>
    <row r="56" spans="1:20" ht="18.75" customHeight="1">
      <c r="A56" s="15"/>
      <c r="B56" s="15"/>
      <c r="C56" s="15"/>
      <c r="E56" s="15"/>
      <c r="F56" s="15"/>
      <c r="G56" s="15"/>
      <c r="H56" s="53"/>
    </row>
    <row r="57" spans="1:20" ht="18.75" customHeight="1">
      <c r="A57" s="49"/>
    </row>
    <row r="58" spans="1:20" ht="18.75" customHeight="1">
      <c r="A58" s="50" t="s">
        <v>53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1:20" ht="18.75" customHeight="1">
      <c r="A59" s="51" t="s">
        <v>54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18.75" customHeight="1">
      <c r="A60" s="51" t="s">
        <v>55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0" ht="18.75" customHeight="1"/>
    <row r="62" spans="1:20" ht="18.75" customHeight="1"/>
    <row r="63" spans="1:20" ht="18.75" customHeight="1"/>
    <row r="64" spans="1:20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68.25" customHeight="1"/>
    <row r="80" ht="29.25" customHeight="1"/>
    <row r="82" ht="18" customHeight="1"/>
    <row r="83" ht="63.75" customHeight="1"/>
  </sheetData>
  <mergeCells count="4">
    <mergeCell ref="A1:M1"/>
    <mergeCell ref="A58:T58"/>
    <mergeCell ref="A59:T59"/>
    <mergeCell ref="A60:T60"/>
  </mergeCells>
  <pageMargins left="0.39370078740157483" right="0.39370078740157483" top="0.39370078740157483" bottom="0.3937007874015748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SONUÇ_İLAN</vt:lpstr>
      <vt:lpstr>YETENEK_SINAV_SONUÇLARI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acerpc</dc:creator>
  <cp:lastModifiedBy>acerpc</cp:lastModifiedBy>
  <cp:lastPrinted>2017-09-09T14:24:37Z</cp:lastPrinted>
  <dcterms:created xsi:type="dcterms:W3CDTF">2017-09-09T10:02:30Z</dcterms:created>
  <dcterms:modified xsi:type="dcterms:W3CDTF">2017-09-09T14:38:30Z</dcterms:modified>
</cp:coreProperties>
</file>